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4e72100fcc473fc/Documents/VS/VSGP/VSGP 2023/"/>
    </mc:Choice>
  </mc:AlternateContent>
  <xr:revisionPtr revIDLastSave="0" documentId="8_{09F8334A-B131-4D86-8360-A4C5E6264F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" sheetId="1" r:id="rId1"/>
    <sheet name="RESULTS" sheetId="2" r:id="rId2"/>
    <sheet name="M" sheetId="3" r:id="rId3"/>
    <sheet name="F" sheetId="4" r:id="rId4"/>
    <sheet name="MSEN" sheetId="5" r:id="rId5"/>
    <sheet name="FSEN" sheetId="6" r:id="rId6"/>
    <sheet name="M35" sheetId="7" r:id="rId7"/>
    <sheet name="F35" sheetId="8" r:id="rId8"/>
    <sheet name="M45" sheetId="9" r:id="rId9"/>
    <sheet name="F45" sheetId="10" r:id="rId10"/>
    <sheet name="M55" sheetId="11" r:id="rId11"/>
    <sheet name="F55" sheetId="12" r:id="rId12"/>
    <sheet name="M65" sheetId="13" r:id="rId13"/>
    <sheet name="F65" sheetId="14" r:id="rId14"/>
    <sheet name="FA" sheetId="15" r:id="rId15"/>
    <sheet name="FB" sheetId="16" r:id="rId16"/>
    <sheet name="FC" sheetId="17" r:id="rId17"/>
    <sheet name="FD" sheetId="18" r:id="rId18"/>
    <sheet name="FE" sheetId="19" r:id="rId19"/>
    <sheet name="FF" sheetId="20" r:id="rId20"/>
    <sheet name="FG" sheetId="21" r:id="rId21"/>
    <sheet name="FU" sheetId="22" r:id="rId22"/>
    <sheet name="MA" sheetId="23" r:id="rId23"/>
    <sheet name="MB" sheetId="24" r:id="rId24"/>
    <sheet name="MC" sheetId="25" r:id="rId25"/>
    <sheet name="MD" sheetId="26" r:id="rId26"/>
    <sheet name="ME" sheetId="27" r:id="rId27"/>
    <sheet name="MF" sheetId="28" r:id="rId28"/>
    <sheet name="MG" sheetId="29" r:id="rId29"/>
    <sheet name="MU" sheetId="30" r:id="rId30"/>
    <sheet name="Date" sheetId="31" r:id="rId31"/>
    <sheet name="Sheet1" sheetId="32" r:id="rId32"/>
  </sheets>
  <definedNames>
    <definedName name="_xlnm._FilterDatabase" localSheetId="1" hidden="1">RESULTS!$A$2:$J$1109</definedName>
    <definedName name="_xlnm._FilterDatabase" localSheetId="0" hidden="1">TABLE!$A$5:$BI$121</definedName>
    <definedName name="Z_AA084583_C107_49CE_9A2A_010C2F5A9D97_.wvu.FilterData" localSheetId="0" hidden="1">TABLE!$A$5:$BI$121</definedName>
  </definedNames>
  <calcPr calcId="191029"/>
  <customWorkbookViews>
    <customWorkbookView name="Filter 1" guid="{AA084583-C107-49CE-9A2A-010C2F5A9D9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36" roundtripDataChecksum="+Dsjh9XwuvtrvPfjjbPHl4rzHDgprNGA+bCRiwjT8DY="/>
    </ext>
  </extLst>
</workbook>
</file>

<file path=xl/calcChain.xml><?xml version="1.0" encoding="utf-8"?>
<calcChain xmlns="http://schemas.openxmlformats.org/spreadsheetml/2006/main">
  <c r="A1" i="31" l="1"/>
  <c r="A4" i="30"/>
  <c r="C3" i="30"/>
  <c r="A3" i="30"/>
  <c r="C2" i="30"/>
  <c r="A3" i="29"/>
  <c r="C2" i="29"/>
  <c r="A3" i="28"/>
  <c r="C2" i="28"/>
  <c r="A3" i="27"/>
  <c r="C2" i="27"/>
  <c r="A3" i="26"/>
  <c r="C2" i="26"/>
  <c r="A4" i="25"/>
  <c r="C3" i="25"/>
  <c r="A3" i="25"/>
  <c r="C2" i="25"/>
  <c r="A4" i="24"/>
  <c r="C3" i="24"/>
  <c r="A3" i="24"/>
  <c r="C2" i="24"/>
  <c r="A3" i="23"/>
  <c r="C2" i="23"/>
  <c r="A3" i="22"/>
  <c r="C2" i="22"/>
  <c r="A3" i="21"/>
  <c r="C2" i="21"/>
  <c r="A3" i="20"/>
  <c r="C2" i="20"/>
  <c r="A4" i="19"/>
  <c r="C3" i="19"/>
  <c r="A3" i="19"/>
  <c r="C2" i="19"/>
  <c r="A4" i="18"/>
  <c r="C3" i="18"/>
  <c r="A3" i="18"/>
  <c r="C2" i="18"/>
  <c r="A3" i="17"/>
  <c r="C2" i="17"/>
  <c r="A3" i="16"/>
  <c r="C2" i="16"/>
  <c r="A4" i="15"/>
  <c r="C3" i="15"/>
  <c r="A3" i="15"/>
  <c r="C2" i="15"/>
  <c r="A4" i="14"/>
  <c r="C3" i="14"/>
  <c r="A3" i="14"/>
  <c r="C2" i="14"/>
  <c r="A3" i="13"/>
  <c r="C2" i="13"/>
  <c r="A3" i="12"/>
  <c r="C2" i="12"/>
  <c r="A4" i="11"/>
  <c r="C3" i="11"/>
  <c r="A3" i="11"/>
  <c r="C2" i="11"/>
  <c r="A3" i="10"/>
  <c r="C2" i="10"/>
  <c r="A4" i="9"/>
  <c r="C3" i="9"/>
  <c r="A3" i="9"/>
  <c r="C2" i="9"/>
  <c r="A4" i="8"/>
  <c r="C3" i="8"/>
  <c r="A3" i="8"/>
  <c r="C2" i="8"/>
  <c r="A3" i="7"/>
  <c r="C2" i="7"/>
  <c r="A3" i="6"/>
  <c r="C2" i="6"/>
  <c r="A4" i="5"/>
  <c r="C3" i="5"/>
  <c r="A3" i="5"/>
  <c r="C2" i="5"/>
  <c r="A4" i="4"/>
  <c r="C3" i="4"/>
  <c r="B3" i="4"/>
  <c r="D3" i="4" s="1"/>
  <c r="A3" i="4"/>
  <c r="C2" i="4"/>
  <c r="A3" i="3"/>
  <c r="C2" i="3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B4" i="5" s="1"/>
  <c r="D4" i="5" s="1"/>
  <c r="A6" i="1"/>
  <c r="F4" i="5" l="1"/>
  <c r="E4" i="5"/>
  <c r="B2" i="5"/>
  <c r="D2" i="5" s="1"/>
  <c r="B2" i="30"/>
  <c r="D2" i="30" s="1"/>
  <c r="B2" i="29"/>
  <c r="D2" i="29" s="1"/>
  <c r="B2" i="27"/>
  <c r="D2" i="27" s="1"/>
  <c r="B2" i="28"/>
  <c r="D2" i="28" s="1"/>
  <c r="B2" i="23"/>
  <c r="D2" i="23" s="1"/>
  <c r="B2" i="25"/>
  <c r="D2" i="25" s="1"/>
  <c r="B2" i="24"/>
  <c r="D2" i="24" s="1"/>
  <c r="B3" i="23"/>
  <c r="D3" i="23" s="1"/>
  <c r="B2" i="21"/>
  <c r="D2" i="21" s="1"/>
  <c r="B3" i="19"/>
  <c r="D3" i="19" s="1"/>
  <c r="B2" i="17"/>
  <c r="D2" i="17" s="1"/>
  <c r="B3" i="24"/>
  <c r="D3" i="24" s="1"/>
  <c r="B2" i="22"/>
  <c r="D2" i="22" s="1"/>
  <c r="B2" i="18"/>
  <c r="D2" i="18" s="1"/>
  <c r="B2" i="26"/>
  <c r="D2" i="26" s="1"/>
  <c r="B3" i="18"/>
  <c r="D3" i="18" s="1"/>
  <c r="B2" i="16"/>
  <c r="D2" i="16" s="1"/>
  <c r="B3" i="15"/>
  <c r="D3" i="15" s="1"/>
  <c r="B2" i="19"/>
  <c r="D2" i="19" s="1"/>
  <c r="B3" i="17"/>
  <c r="D3" i="17" s="1"/>
  <c r="B4" i="15"/>
  <c r="D4" i="15" s="1"/>
  <c r="B2" i="15"/>
  <c r="D2" i="15" s="1"/>
  <c r="B2" i="20"/>
  <c r="D2" i="20" s="1"/>
  <c r="B2" i="13"/>
  <c r="D2" i="13" s="1"/>
  <c r="B3" i="11"/>
  <c r="D3" i="11" s="1"/>
  <c r="B2" i="14"/>
  <c r="D2" i="14" s="1"/>
  <c r="B3" i="9"/>
  <c r="D3" i="9" s="1"/>
  <c r="B2" i="7"/>
  <c r="D2" i="7" s="1"/>
  <c r="B3" i="5"/>
  <c r="D3" i="5" s="1"/>
  <c r="B2" i="8"/>
  <c r="D2" i="8" s="1"/>
  <c r="B3" i="8"/>
  <c r="D3" i="8" s="1"/>
  <c r="B2" i="6"/>
  <c r="D2" i="6" s="1"/>
  <c r="B2" i="9"/>
  <c r="D2" i="9" s="1"/>
  <c r="B2" i="12"/>
  <c r="D2" i="12" s="1"/>
  <c r="B2" i="10"/>
  <c r="D2" i="10" s="1"/>
  <c r="B3" i="14"/>
  <c r="D3" i="14" s="1"/>
  <c r="B2" i="11"/>
  <c r="D2" i="11" s="1"/>
  <c r="B3" i="7"/>
  <c r="D3" i="7" s="1"/>
  <c r="B3" i="13"/>
  <c r="D3" i="13" s="1"/>
  <c r="E3" i="4"/>
  <c r="F3" i="4"/>
  <c r="A4" i="10"/>
  <c r="C3" i="10"/>
  <c r="B3" i="10"/>
  <c r="D3" i="10" s="1"/>
  <c r="A4" i="3"/>
  <c r="C3" i="3"/>
  <c r="B3" i="3"/>
  <c r="D3" i="3" s="1"/>
  <c r="A5" i="4"/>
  <c r="C4" i="4"/>
  <c r="B4" i="4"/>
  <c r="D4" i="4" s="1"/>
  <c r="A5" i="9"/>
  <c r="C4" i="9"/>
  <c r="B4" i="9"/>
  <c r="D4" i="9" s="1"/>
  <c r="B2" i="3"/>
  <c r="D2" i="3" s="1"/>
  <c r="B2" i="4"/>
  <c r="D2" i="4" s="1"/>
  <c r="A5" i="11"/>
  <c r="C4" i="11"/>
  <c r="A4" i="6"/>
  <c r="C3" i="6"/>
  <c r="B3" i="6"/>
  <c r="D3" i="6" s="1"/>
  <c r="A5" i="8"/>
  <c r="C4" i="8"/>
  <c r="B4" i="8"/>
  <c r="D4" i="8" s="1"/>
  <c r="B4" i="11"/>
  <c r="D4" i="11" s="1"/>
  <c r="A4" i="20"/>
  <c r="C3" i="20"/>
  <c r="B3" i="20"/>
  <c r="D3" i="20" s="1"/>
  <c r="A4" i="21"/>
  <c r="C3" i="21"/>
  <c r="B3" i="21"/>
  <c r="D3" i="21" s="1"/>
  <c r="A5" i="5"/>
  <c r="C4" i="5"/>
  <c r="A4" i="7"/>
  <c r="C3" i="7"/>
  <c r="A4" i="13"/>
  <c r="C3" i="13"/>
  <c r="A5" i="19"/>
  <c r="C4" i="19"/>
  <c r="B4" i="19"/>
  <c r="D4" i="19" s="1"/>
  <c r="A4" i="12"/>
  <c r="C3" i="12"/>
  <c r="B3" i="12"/>
  <c r="D3" i="12" s="1"/>
  <c r="A5" i="14"/>
  <c r="C4" i="14"/>
  <c r="B4" i="14"/>
  <c r="D4" i="14" s="1"/>
  <c r="A4" i="16"/>
  <c r="C3" i="16"/>
  <c r="B3" i="16"/>
  <c r="D3" i="16" s="1"/>
  <c r="A5" i="18"/>
  <c r="C4" i="18"/>
  <c r="B4" i="18"/>
  <c r="D4" i="18" s="1"/>
  <c r="A5" i="24"/>
  <c r="C4" i="24"/>
  <c r="B4" i="24"/>
  <c r="D4" i="24" s="1"/>
  <c r="A5" i="15"/>
  <c r="C4" i="15"/>
  <c r="A4" i="17"/>
  <c r="C3" i="17"/>
  <c r="A4" i="22"/>
  <c r="C3" i="22"/>
  <c r="B3" i="22"/>
  <c r="D3" i="22" s="1"/>
  <c r="A5" i="25"/>
  <c r="C4" i="25"/>
  <c r="B4" i="25"/>
  <c r="D4" i="25" s="1"/>
  <c r="A4" i="23"/>
  <c r="C3" i="23"/>
  <c r="A4" i="26"/>
  <c r="C3" i="26"/>
  <c r="B3" i="26"/>
  <c r="D3" i="26" s="1"/>
  <c r="A4" i="27"/>
  <c r="C3" i="27"/>
  <c r="B3" i="27"/>
  <c r="D3" i="27" s="1"/>
  <c r="C3" i="29"/>
  <c r="B3" i="29"/>
  <c r="D3" i="29" s="1"/>
  <c r="A4" i="29"/>
  <c r="B3" i="25"/>
  <c r="D3" i="25" s="1"/>
  <c r="A4" i="28"/>
  <c r="C3" i="28"/>
  <c r="B3" i="28"/>
  <c r="D3" i="28" s="1"/>
  <c r="B3" i="30"/>
  <c r="D3" i="30" s="1"/>
  <c r="A5" i="30"/>
  <c r="C4" i="30"/>
  <c r="B4" i="30"/>
  <c r="D4" i="30" s="1"/>
  <c r="F3" i="26" l="1"/>
  <c r="E3" i="26"/>
  <c r="B4" i="23"/>
  <c r="D4" i="23" s="1"/>
  <c r="C4" i="23"/>
  <c r="A5" i="23"/>
  <c r="F4" i="14"/>
  <c r="E4" i="14"/>
  <c r="E4" i="9"/>
  <c r="F4" i="9"/>
  <c r="B4" i="3"/>
  <c r="D4" i="3" s="1"/>
  <c r="A5" i="3"/>
  <c r="C4" i="3"/>
  <c r="E2" i="11"/>
  <c r="F2" i="11"/>
  <c r="F3" i="5"/>
  <c r="E3" i="5"/>
  <c r="F4" i="15"/>
  <c r="E4" i="15"/>
  <c r="E2" i="22"/>
  <c r="F2" i="22"/>
  <c r="F2" i="21"/>
  <c r="E2" i="21"/>
  <c r="F2" i="30"/>
  <c r="E2" i="30"/>
  <c r="F3" i="25"/>
  <c r="E3" i="25"/>
  <c r="E4" i="25"/>
  <c r="F4" i="25"/>
  <c r="A6" i="24"/>
  <c r="B5" i="24"/>
  <c r="D5" i="24" s="1"/>
  <c r="C5" i="24"/>
  <c r="F4" i="11"/>
  <c r="E4" i="11"/>
  <c r="B5" i="11"/>
  <c r="D5" i="11" s="1"/>
  <c r="A6" i="11"/>
  <c r="C5" i="11"/>
  <c r="F3" i="10"/>
  <c r="E3" i="10"/>
  <c r="E2" i="6"/>
  <c r="F2" i="6"/>
  <c r="F2" i="13"/>
  <c r="E2" i="13"/>
  <c r="E3" i="18"/>
  <c r="F3" i="18"/>
  <c r="E3" i="23"/>
  <c r="F3" i="23"/>
  <c r="F4" i="30"/>
  <c r="E4" i="30"/>
  <c r="E3" i="28"/>
  <c r="F3" i="28"/>
  <c r="A5" i="29"/>
  <c r="B4" i="29"/>
  <c r="D4" i="29" s="1"/>
  <c r="C4" i="29"/>
  <c r="B4" i="26"/>
  <c r="D4" i="26" s="1"/>
  <c r="A5" i="26"/>
  <c r="C4" i="26"/>
  <c r="A5" i="22"/>
  <c r="C4" i="22"/>
  <c r="B4" i="22"/>
  <c r="D4" i="22" s="1"/>
  <c r="A6" i="15"/>
  <c r="C5" i="15"/>
  <c r="B5" i="15"/>
  <c r="D5" i="15" s="1"/>
  <c r="F4" i="18"/>
  <c r="E4" i="18"/>
  <c r="C5" i="14"/>
  <c r="B5" i="14"/>
  <c r="D5" i="14" s="1"/>
  <c r="A6" i="14"/>
  <c r="E4" i="19"/>
  <c r="F4" i="19"/>
  <c r="B4" i="13"/>
  <c r="D4" i="13" s="1"/>
  <c r="A5" i="13"/>
  <c r="C4" i="13"/>
  <c r="B5" i="5"/>
  <c r="D5" i="5" s="1"/>
  <c r="C5" i="5"/>
  <c r="A6" i="5"/>
  <c r="F3" i="20"/>
  <c r="E3" i="20"/>
  <c r="F4" i="8"/>
  <c r="E4" i="8"/>
  <c r="F2" i="4"/>
  <c r="E2" i="4"/>
  <c r="B5" i="9"/>
  <c r="D5" i="9" s="1"/>
  <c r="A6" i="9"/>
  <c r="C5" i="9"/>
  <c r="E3" i="3"/>
  <c r="F3" i="3"/>
  <c r="F3" i="13"/>
  <c r="E3" i="13"/>
  <c r="E2" i="10"/>
  <c r="F2" i="10"/>
  <c r="E3" i="8"/>
  <c r="F3" i="8"/>
  <c r="F3" i="9"/>
  <c r="E3" i="9"/>
  <c r="E2" i="20"/>
  <c r="F2" i="20"/>
  <c r="F2" i="19"/>
  <c r="E2" i="19"/>
  <c r="E2" i="26"/>
  <c r="F2" i="26"/>
  <c r="F2" i="17"/>
  <c r="E2" i="17"/>
  <c r="F2" i="24"/>
  <c r="E2" i="24"/>
  <c r="F2" i="27"/>
  <c r="E2" i="27"/>
  <c r="B5" i="30"/>
  <c r="D5" i="30" s="1"/>
  <c r="A6" i="30"/>
  <c r="C5" i="30"/>
  <c r="C4" i="28"/>
  <c r="A5" i="28"/>
  <c r="B4" i="28"/>
  <c r="D4" i="28" s="1"/>
  <c r="F3" i="22"/>
  <c r="E3" i="22"/>
  <c r="B4" i="17"/>
  <c r="D4" i="17" s="1"/>
  <c r="C4" i="17"/>
  <c r="A5" i="17"/>
  <c r="C5" i="18"/>
  <c r="A6" i="18"/>
  <c r="B5" i="18"/>
  <c r="D5" i="18" s="1"/>
  <c r="B5" i="19"/>
  <c r="D5" i="19" s="1"/>
  <c r="A6" i="19"/>
  <c r="C5" i="19"/>
  <c r="B4" i="7"/>
  <c r="D4" i="7" s="1"/>
  <c r="C4" i="7"/>
  <c r="A5" i="7"/>
  <c r="B4" i="20"/>
  <c r="D4" i="20" s="1"/>
  <c r="A5" i="20"/>
  <c r="C4" i="20"/>
  <c r="C5" i="8"/>
  <c r="A6" i="8"/>
  <c r="B5" i="8"/>
  <c r="D5" i="8" s="1"/>
  <c r="F2" i="9"/>
  <c r="E2" i="9"/>
  <c r="F3" i="11"/>
  <c r="E3" i="11"/>
  <c r="E2" i="16"/>
  <c r="F2" i="16"/>
  <c r="F2" i="23"/>
  <c r="E2" i="23"/>
  <c r="F3" i="30"/>
  <c r="E3" i="30"/>
  <c r="E3" i="27"/>
  <c r="F3" i="27"/>
  <c r="F3" i="16"/>
  <c r="E3" i="16"/>
  <c r="C4" i="12"/>
  <c r="B4" i="12"/>
  <c r="D4" i="12" s="1"/>
  <c r="A5" i="12"/>
  <c r="B4" i="21"/>
  <c r="D4" i="21" s="1"/>
  <c r="A5" i="21"/>
  <c r="C4" i="21"/>
  <c r="F3" i="6"/>
  <c r="E3" i="6"/>
  <c r="B5" i="4"/>
  <c r="D5" i="4" s="1"/>
  <c r="A6" i="4"/>
  <c r="C5" i="4"/>
  <c r="E3" i="14"/>
  <c r="F3" i="14"/>
  <c r="F2" i="7"/>
  <c r="E2" i="7"/>
  <c r="F3" i="17"/>
  <c r="E3" i="17"/>
  <c r="E3" i="24"/>
  <c r="F3" i="24"/>
  <c r="E2" i="28"/>
  <c r="F2" i="28"/>
  <c r="F2" i="5"/>
  <c r="E2" i="5"/>
  <c r="E3" i="29"/>
  <c r="F3" i="29"/>
  <c r="B4" i="27"/>
  <c r="D4" i="27" s="1"/>
  <c r="A5" i="27"/>
  <c r="C4" i="27"/>
  <c r="B5" i="25"/>
  <c r="D5" i="25" s="1"/>
  <c r="A6" i="25"/>
  <c r="C5" i="25"/>
  <c r="F4" i="24"/>
  <c r="E4" i="24"/>
  <c r="C4" i="16"/>
  <c r="A5" i="16"/>
  <c r="B4" i="16"/>
  <c r="D4" i="16" s="1"/>
  <c r="F3" i="12"/>
  <c r="E3" i="12"/>
  <c r="E3" i="21"/>
  <c r="F3" i="21"/>
  <c r="C4" i="6"/>
  <c r="A5" i="6"/>
  <c r="B4" i="6"/>
  <c r="D4" i="6" s="1"/>
  <c r="F2" i="3"/>
  <c r="E2" i="3"/>
  <c r="F4" i="4"/>
  <c r="E4" i="4"/>
  <c r="B4" i="10"/>
  <c r="D4" i="10" s="1"/>
  <c r="A5" i="10"/>
  <c r="C4" i="10"/>
  <c r="F3" i="7"/>
  <c r="E3" i="7"/>
  <c r="E2" i="12"/>
  <c r="F2" i="12"/>
  <c r="F2" i="8"/>
  <c r="E2" i="8"/>
  <c r="F2" i="14"/>
  <c r="E2" i="14"/>
  <c r="F2" i="15"/>
  <c r="E2" i="15"/>
  <c r="E3" i="15"/>
  <c r="F3" i="15"/>
  <c r="F2" i="18"/>
  <c r="E2" i="18"/>
  <c r="F3" i="19"/>
  <c r="E3" i="19"/>
  <c r="E2" i="25"/>
  <c r="F2" i="25"/>
  <c r="F2" i="29"/>
  <c r="E2" i="29"/>
  <c r="F4" i="27" l="1"/>
  <c r="E4" i="27"/>
  <c r="E5" i="8"/>
  <c r="F5" i="8"/>
  <c r="A6" i="20"/>
  <c r="C5" i="20"/>
  <c r="B5" i="20"/>
  <c r="D5" i="20" s="1"/>
  <c r="E4" i="28"/>
  <c r="F4" i="28"/>
  <c r="A7" i="15"/>
  <c r="C6" i="15"/>
  <c r="B6" i="15"/>
  <c r="D6" i="15" s="1"/>
  <c r="A6" i="10"/>
  <c r="C5" i="10"/>
  <c r="B5" i="10"/>
  <c r="D5" i="10" s="1"/>
  <c r="A7" i="8"/>
  <c r="C6" i="8"/>
  <c r="B6" i="8"/>
  <c r="D6" i="8" s="1"/>
  <c r="F5" i="30"/>
  <c r="E5" i="30"/>
  <c r="F4" i="23"/>
  <c r="E4" i="23"/>
  <c r="E4" i="16"/>
  <c r="F4" i="16"/>
  <c r="F4" i="21"/>
  <c r="E4" i="21"/>
  <c r="A6" i="7"/>
  <c r="C5" i="7"/>
  <c r="B5" i="7"/>
  <c r="D5" i="7" s="1"/>
  <c r="A7" i="19"/>
  <c r="C6" i="19"/>
  <c r="B6" i="19"/>
  <c r="D6" i="19" s="1"/>
  <c r="F5" i="9"/>
  <c r="E5" i="9"/>
  <c r="F4" i="13"/>
  <c r="E4" i="13"/>
  <c r="E5" i="14"/>
  <c r="F5" i="14"/>
  <c r="E5" i="15"/>
  <c r="F5" i="15"/>
  <c r="E4" i="26"/>
  <c r="F4" i="26"/>
  <c r="F5" i="11"/>
  <c r="E5" i="11"/>
  <c r="E5" i="24"/>
  <c r="F5" i="24"/>
  <c r="F4" i="3"/>
  <c r="E4" i="3"/>
  <c r="A6" i="6"/>
  <c r="C5" i="6"/>
  <c r="B5" i="6"/>
  <c r="D5" i="6" s="1"/>
  <c r="A7" i="25"/>
  <c r="C6" i="25"/>
  <c r="B6" i="25"/>
  <c r="D6" i="25" s="1"/>
  <c r="A7" i="4"/>
  <c r="C6" i="4"/>
  <c r="B6" i="4"/>
  <c r="D6" i="4" s="1"/>
  <c r="E4" i="12"/>
  <c r="F4" i="12"/>
  <c r="F4" i="7"/>
  <c r="E4" i="7"/>
  <c r="E5" i="18"/>
  <c r="F5" i="18"/>
  <c r="A7" i="30"/>
  <c r="C6" i="30"/>
  <c r="B6" i="30"/>
  <c r="D6" i="30" s="1"/>
  <c r="F4" i="29"/>
  <c r="E4" i="29"/>
  <c r="F5" i="25"/>
  <c r="E5" i="25"/>
  <c r="E5" i="4"/>
  <c r="F5" i="4"/>
  <c r="A6" i="21"/>
  <c r="C5" i="21"/>
  <c r="B5" i="21"/>
  <c r="D5" i="21" s="1"/>
  <c r="E4" i="20"/>
  <c r="F4" i="20"/>
  <c r="A7" i="18"/>
  <c r="C6" i="18"/>
  <c r="B6" i="18"/>
  <c r="D6" i="18" s="1"/>
  <c r="F4" i="17"/>
  <c r="E4" i="17"/>
  <c r="A6" i="28"/>
  <c r="C5" i="28"/>
  <c r="B5" i="28"/>
  <c r="D5" i="28" s="1"/>
  <c r="A7" i="9"/>
  <c r="C6" i="9"/>
  <c r="B6" i="9"/>
  <c r="D6" i="9" s="1"/>
  <c r="A7" i="5"/>
  <c r="C6" i="5"/>
  <c r="B6" i="5"/>
  <c r="D6" i="5" s="1"/>
  <c r="A6" i="13"/>
  <c r="C5" i="13"/>
  <c r="B5" i="13"/>
  <c r="D5" i="13" s="1"/>
  <c r="A7" i="14"/>
  <c r="C6" i="14"/>
  <c r="B6" i="14"/>
  <c r="D6" i="14" s="1"/>
  <c r="E4" i="22"/>
  <c r="F4" i="22"/>
  <c r="A6" i="26"/>
  <c r="C5" i="26"/>
  <c r="B5" i="26"/>
  <c r="D5" i="26" s="1"/>
  <c r="A6" i="29"/>
  <c r="B5" i="29"/>
  <c r="D5" i="29" s="1"/>
  <c r="C5" i="29"/>
  <c r="A7" i="11"/>
  <c r="C6" i="11"/>
  <c r="B6" i="11"/>
  <c r="D6" i="11" s="1"/>
  <c r="A6" i="3"/>
  <c r="C5" i="3"/>
  <c r="B5" i="3"/>
  <c r="D5" i="3" s="1"/>
  <c r="E4" i="10"/>
  <c r="F4" i="10"/>
  <c r="E4" i="6"/>
  <c r="F4" i="6"/>
  <c r="A6" i="16"/>
  <c r="C5" i="16"/>
  <c r="B5" i="16"/>
  <c r="D5" i="16" s="1"/>
  <c r="A6" i="27"/>
  <c r="C5" i="27"/>
  <c r="B5" i="27"/>
  <c r="D5" i="27" s="1"/>
  <c r="A6" i="12"/>
  <c r="C5" i="12"/>
  <c r="B5" i="12"/>
  <c r="D5" i="12" s="1"/>
  <c r="F5" i="19"/>
  <c r="E5" i="19"/>
  <c r="A6" i="17"/>
  <c r="C5" i="17"/>
  <c r="B5" i="17"/>
  <c r="D5" i="17" s="1"/>
  <c r="F5" i="5"/>
  <c r="E5" i="5"/>
  <c r="A6" i="22"/>
  <c r="C5" i="22"/>
  <c r="B5" i="22"/>
  <c r="D5" i="22" s="1"/>
  <c r="A7" i="24"/>
  <c r="C6" i="24"/>
  <c r="B6" i="24"/>
  <c r="D6" i="24" s="1"/>
  <c r="A6" i="23"/>
  <c r="C5" i="23"/>
  <c r="B5" i="23"/>
  <c r="D5" i="23" s="1"/>
  <c r="F5" i="23" l="1"/>
  <c r="E5" i="23"/>
  <c r="C6" i="22"/>
  <c r="B6" i="22"/>
  <c r="D6" i="22" s="1"/>
  <c r="A7" i="22"/>
  <c r="F5" i="12"/>
  <c r="E5" i="12"/>
  <c r="B6" i="16"/>
  <c r="D6" i="16" s="1"/>
  <c r="A7" i="16"/>
  <c r="C6" i="16"/>
  <c r="F6" i="11"/>
  <c r="E6" i="11"/>
  <c r="F5" i="20"/>
  <c r="E5" i="20"/>
  <c r="B6" i="23"/>
  <c r="D6" i="23" s="1"/>
  <c r="A7" i="23"/>
  <c r="C6" i="23"/>
  <c r="F5" i="22"/>
  <c r="E5" i="22"/>
  <c r="A7" i="12"/>
  <c r="C6" i="12"/>
  <c r="B6" i="12"/>
  <c r="D6" i="12" s="1"/>
  <c r="F5" i="16"/>
  <c r="E5" i="16"/>
  <c r="B7" i="11"/>
  <c r="D7" i="11" s="1"/>
  <c r="C7" i="11"/>
  <c r="A8" i="11"/>
  <c r="F5" i="26"/>
  <c r="E5" i="26"/>
  <c r="E5" i="13"/>
  <c r="F5" i="13"/>
  <c r="B7" i="9"/>
  <c r="D7" i="9" s="1"/>
  <c r="C7" i="9"/>
  <c r="A8" i="9"/>
  <c r="B7" i="18"/>
  <c r="D7" i="18" s="1"/>
  <c r="A8" i="18"/>
  <c r="C7" i="18"/>
  <c r="F6" i="30"/>
  <c r="E6" i="30"/>
  <c r="F6" i="25"/>
  <c r="E6" i="25"/>
  <c r="B7" i="19"/>
  <c r="D7" i="19" s="1"/>
  <c r="C7" i="19"/>
  <c r="A8" i="19"/>
  <c r="F6" i="8"/>
  <c r="E6" i="8"/>
  <c r="C7" i="15"/>
  <c r="B7" i="15"/>
  <c r="D7" i="15" s="1"/>
  <c r="A8" i="15"/>
  <c r="E5" i="29"/>
  <c r="F5" i="29"/>
  <c r="C6" i="26"/>
  <c r="B6" i="26"/>
  <c r="D6" i="26" s="1"/>
  <c r="A7" i="26"/>
  <c r="B6" i="13"/>
  <c r="D6" i="13" s="1"/>
  <c r="C6" i="13"/>
  <c r="A7" i="13"/>
  <c r="F6" i="9"/>
  <c r="E6" i="9"/>
  <c r="F6" i="18"/>
  <c r="E6" i="18"/>
  <c r="B7" i="30"/>
  <c r="D7" i="30" s="1"/>
  <c r="C7" i="30"/>
  <c r="A8" i="30"/>
  <c r="B7" i="25"/>
  <c r="D7" i="25" s="1"/>
  <c r="C7" i="25"/>
  <c r="A8" i="25"/>
  <c r="F6" i="19"/>
  <c r="E6" i="19"/>
  <c r="B7" i="8"/>
  <c r="D7" i="8" s="1"/>
  <c r="A8" i="8"/>
  <c r="C7" i="8"/>
  <c r="E6" i="15"/>
  <c r="F6" i="15"/>
  <c r="C7" i="24"/>
  <c r="B7" i="24"/>
  <c r="D7" i="24" s="1"/>
  <c r="A8" i="24"/>
  <c r="B6" i="17"/>
  <c r="D6" i="17" s="1"/>
  <c r="A7" i="17"/>
  <c r="C6" i="17"/>
  <c r="B6" i="27"/>
  <c r="D6" i="27" s="1"/>
  <c r="C6" i="27"/>
  <c r="A7" i="27"/>
  <c r="F5" i="3"/>
  <c r="E5" i="3"/>
  <c r="A7" i="29"/>
  <c r="C6" i="29"/>
  <c r="B6" i="29"/>
  <c r="D6" i="29" s="1"/>
  <c r="A8" i="14"/>
  <c r="B7" i="14"/>
  <c r="D7" i="14" s="1"/>
  <c r="C7" i="14"/>
  <c r="E6" i="5"/>
  <c r="F6" i="5"/>
  <c r="C6" i="28"/>
  <c r="A7" i="28"/>
  <c r="B6" i="28"/>
  <c r="D6" i="28" s="1"/>
  <c r="F5" i="21"/>
  <c r="E5" i="21"/>
  <c r="C7" i="4"/>
  <c r="B7" i="4"/>
  <c r="D7" i="4" s="1"/>
  <c r="A8" i="4"/>
  <c r="F5" i="6"/>
  <c r="E5" i="6"/>
  <c r="B6" i="7"/>
  <c r="D6" i="7" s="1"/>
  <c r="A7" i="7"/>
  <c r="C6" i="7"/>
  <c r="F5" i="10"/>
  <c r="E5" i="10"/>
  <c r="F6" i="24"/>
  <c r="E6" i="24"/>
  <c r="E5" i="17"/>
  <c r="F5" i="17"/>
  <c r="F5" i="27"/>
  <c r="E5" i="27"/>
  <c r="B6" i="3"/>
  <c r="D6" i="3" s="1"/>
  <c r="C6" i="3"/>
  <c r="A7" i="3"/>
  <c r="F6" i="14"/>
  <c r="E6" i="14"/>
  <c r="B7" i="5"/>
  <c r="D7" i="5" s="1"/>
  <c r="A8" i="5"/>
  <c r="C7" i="5"/>
  <c r="F5" i="28"/>
  <c r="E5" i="28"/>
  <c r="B6" i="21"/>
  <c r="D6" i="21" s="1"/>
  <c r="C6" i="21"/>
  <c r="A7" i="21"/>
  <c r="F6" i="4"/>
  <c r="E6" i="4"/>
  <c r="B6" i="6"/>
  <c r="D6" i="6" s="1"/>
  <c r="A7" i="6"/>
  <c r="C6" i="6"/>
  <c r="E5" i="7"/>
  <c r="F5" i="7"/>
  <c r="C6" i="10"/>
  <c r="B6" i="10"/>
  <c r="D6" i="10" s="1"/>
  <c r="A7" i="10"/>
  <c r="C6" i="20"/>
  <c r="A7" i="20"/>
  <c r="B6" i="20"/>
  <c r="D6" i="20" s="1"/>
  <c r="A8" i="12" l="1"/>
  <c r="C7" i="12"/>
  <c r="B7" i="12"/>
  <c r="D7" i="12" s="1"/>
  <c r="A8" i="23"/>
  <c r="C7" i="23"/>
  <c r="B7" i="23"/>
  <c r="D7" i="23" s="1"/>
  <c r="E6" i="16"/>
  <c r="F6" i="16"/>
  <c r="E6" i="22"/>
  <c r="F6" i="22"/>
  <c r="A8" i="20"/>
  <c r="C7" i="20"/>
  <c r="B7" i="20"/>
  <c r="D7" i="20" s="1"/>
  <c r="A8" i="6"/>
  <c r="C7" i="6"/>
  <c r="B7" i="6"/>
  <c r="D7" i="6" s="1"/>
  <c r="A8" i="21"/>
  <c r="C7" i="21"/>
  <c r="B7" i="21"/>
  <c r="D7" i="21" s="1"/>
  <c r="F6" i="3"/>
  <c r="E6" i="3"/>
  <c r="A8" i="28"/>
  <c r="C7" i="28"/>
  <c r="B7" i="28"/>
  <c r="D7" i="28" s="1"/>
  <c r="A8" i="27"/>
  <c r="C7" i="27"/>
  <c r="B7" i="27"/>
  <c r="D7" i="27" s="1"/>
  <c r="A8" i="17"/>
  <c r="C7" i="17"/>
  <c r="B7" i="17"/>
  <c r="D7" i="17" s="1"/>
  <c r="A9" i="8"/>
  <c r="C8" i="8"/>
  <c r="B8" i="8"/>
  <c r="D8" i="8" s="1"/>
  <c r="A9" i="25"/>
  <c r="C8" i="25"/>
  <c r="B8" i="25"/>
  <c r="D8" i="25" s="1"/>
  <c r="F6" i="13"/>
  <c r="E6" i="13"/>
  <c r="E7" i="18"/>
  <c r="F7" i="18"/>
  <c r="A9" i="11"/>
  <c r="C8" i="11"/>
  <c r="B8" i="11"/>
  <c r="D8" i="11" s="1"/>
  <c r="F6" i="23"/>
  <c r="E6" i="23"/>
  <c r="E6" i="20"/>
  <c r="F6" i="20"/>
  <c r="E6" i="10"/>
  <c r="F6" i="10"/>
  <c r="F7" i="5"/>
  <c r="E7" i="5"/>
  <c r="F6" i="7"/>
  <c r="E6" i="7"/>
  <c r="E7" i="4"/>
  <c r="F7" i="4"/>
  <c r="E6" i="28"/>
  <c r="F6" i="28"/>
  <c r="E6" i="29"/>
  <c r="F6" i="29"/>
  <c r="E7" i="24"/>
  <c r="F7" i="24"/>
  <c r="A9" i="30"/>
  <c r="C8" i="30"/>
  <c r="B8" i="30"/>
  <c r="D8" i="30" s="1"/>
  <c r="E7" i="15"/>
  <c r="F7" i="15"/>
  <c r="A9" i="19"/>
  <c r="C8" i="19"/>
  <c r="B8" i="19"/>
  <c r="D8" i="19" s="1"/>
  <c r="A9" i="18"/>
  <c r="C8" i="18"/>
  <c r="B8" i="18"/>
  <c r="D8" i="18" s="1"/>
  <c r="F7" i="9"/>
  <c r="E7" i="9"/>
  <c r="E6" i="6"/>
  <c r="F6" i="6"/>
  <c r="E6" i="12"/>
  <c r="F6" i="12"/>
  <c r="E7" i="14"/>
  <c r="F7" i="14"/>
  <c r="A8" i="29"/>
  <c r="C7" i="29"/>
  <c r="B7" i="29"/>
  <c r="D7" i="29" s="1"/>
  <c r="F6" i="17"/>
  <c r="E6" i="17"/>
  <c r="E7" i="8"/>
  <c r="F7" i="8"/>
  <c r="F7" i="30"/>
  <c r="E7" i="30"/>
  <c r="A8" i="26"/>
  <c r="C7" i="26"/>
  <c r="B7" i="26"/>
  <c r="D7" i="26" s="1"/>
  <c r="F7" i="19"/>
  <c r="E7" i="19"/>
  <c r="A9" i="9"/>
  <c r="C8" i="9"/>
  <c r="B8" i="9"/>
  <c r="D8" i="9" s="1"/>
  <c r="A8" i="10"/>
  <c r="C7" i="10"/>
  <c r="B7" i="10"/>
  <c r="D7" i="10" s="1"/>
  <c r="F6" i="21"/>
  <c r="E6" i="21"/>
  <c r="A9" i="5"/>
  <c r="C8" i="5"/>
  <c r="B8" i="5"/>
  <c r="D8" i="5" s="1"/>
  <c r="A8" i="3"/>
  <c r="C7" i="3"/>
  <c r="B7" i="3"/>
  <c r="D7" i="3" s="1"/>
  <c r="A8" i="7"/>
  <c r="C7" i="7"/>
  <c r="B7" i="7"/>
  <c r="D7" i="7" s="1"/>
  <c r="A9" i="4"/>
  <c r="C8" i="4"/>
  <c r="B8" i="4"/>
  <c r="D8" i="4" s="1"/>
  <c r="A9" i="14"/>
  <c r="C8" i="14"/>
  <c r="B8" i="14"/>
  <c r="D8" i="14" s="1"/>
  <c r="F6" i="27"/>
  <c r="E6" i="27"/>
  <c r="A9" i="24"/>
  <c r="C8" i="24"/>
  <c r="B8" i="24"/>
  <c r="D8" i="24" s="1"/>
  <c r="F7" i="25"/>
  <c r="E7" i="25"/>
  <c r="A8" i="13"/>
  <c r="C7" i="13"/>
  <c r="B7" i="13"/>
  <c r="D7" i="13" s="1"/>
  <c r="E6" i="26"/>
  <c r="F6" i="26"/>
  <c r="A9" i="15"/>
  <c r="C8" i="15"/>
  <c r="B8" i="15"/>
  <c r="D8" i="15" s="1"/>
  <c r="F7" i="11"/>
  <c r="E7" i="11"/>
  <c r="A8" i="16"/>
  <c r="C7" i="16"/>
  <c r="B7" i="16"/>
  <c r="D7" i="16" s="1"/>
  <c r="A8" i="22"/>
  <c r="C7" i="22"/>
  <c r="B7" i="22"/>
  <c r="D7" i="22" s="1"/>
  <c r="F7" i="22" l="1"/>
  <c r="E7" i="22"/>
  <c r="E7" i="3"/>
  <c r="F7" i="3"/>
  <c r="F7" i="26"/>
  <c r="E7" i="26"/>
  <c r="F8" i="30"/>
  <c r="E8" i="30"/>
  <c r="E8" i="25"/>
  <c r="F8" i="25"/>
  <c r="B8" i="17"/>
  <c r="D8" i="17" s="1"/>
  <c r="C8" i="17"/>
  <c r="A9" i="17"/>
  <c r="F7" i="6"/>
  <c r="E7" i="6"/>
  <c r="B8" i="23"/>
  <c r="D8" i="23" s="1"/>
  <c r="C8" i="23"/>
  <c r="A9" i="23"/>
  <c r="F7" i="13"/>
  <c r="E7" i="13"/>
  <c r="F7" i="7"/>
  <c r="E7" i="7"/>
  <c r="B9" i="9"/>
  <c r="D9" i="9" s="1"/>
  <c r="A10" i="9"/>
  <c r="C9" i="9"/>
  <c r="B9" i="19"/>
  <c r="D9" i="19" s="1"/>
  <c r="A10" i="19"/>
  <c r="C9" i="19"/>
  <c r="C9" i="8"/>
  <c r="B9" i="8"/>
  <c r="D9" i="8" s="1"/>
  <c r="A10" i="8"/>
  <c r="E7" i="21"/>
  <c r="F7" i="21"/>
  <c r="B8" i="20"/>
  <c r="D8" i="20" s="1"/>
  <c r="A9" i="20"/>
  <c r="C8" i="20"/>
  <c r="F7" i="12"/>
  <c r="E7" i="12"/>
  <c r="A9" i="22"/>
  <c r="C8" i="22"/>
  <c r="B8" i="22"/>
  <c r="D8" i="22" s="1"/>
  <c r="C9" i="15"/>
  <c r="A10" i="15"/>
  <c r="B9" i="15"/>
  <c r="D9" i="15" s="1"/>
  <c r="F8" i="24"/>
  <c r="E8" i="24"/>
  <c r="F8" i="4"/>
  <c r="E8" i="4"/>
  <c r="B8" i="3"/>
  <c r="D8" i="3" s="1"/>
  <c r="A9" i="3"/>
  <c r="C8" i="3"/>
  <c r="B8" i="10"/>
  <c r="D8" i="10" s="1"/>
  <c r="A9" i="10"/>
  <c r="C8" i="10"/>
  <c r="B8" i="26"/>
  <c r="D8" i="26" s="1"/>
  <c r="A9" i="26"/>
  <c r="C8" i="26"/>
  <c r="C9" i="18"/>
  <c r="B9" i="18"/>
  <c r="D9" i="18" s="1"/>
  <c r="A10" i="18"/>
  <c r="B9" i="30"/>
  <c r="D9" i="30" s="1"/>
  <c r="C9" i="30"/>
  <c r="A10" i="30"/>
  <c r="B9" i="25"/>
  <c r="D9" i="25" s="1"/>
  <c r="A10" i="25"/>
  <c r="C9" i="25"/>
  <c r="F7" i="17"/>
  <c r="E7" i="17"/>
  <c r="A9" i="28"/>
  <c r="B8" i="28"/>
  <c r="D8" i="28" s="1"/>
  <c r="C8" i="28"/>
  <c r="C8" i="6"/>
  <c r="B8" i="6"/>
  <c r="D8" i="6" s="1"/>
  <c r="A9" i="6"/>
  <c r="F7" i="23"/>
  <c r="E7" i="23"/>
  <c r="F8" i="15"/>
  <c r="E8" i="15"/>
  <c r="A10" i="24"/>
  <c r="C9" i="24"/>
  <c r="B9" i="24"/>
  <c r="D9" i="24" s="1"/>
  <c r="B9" i="4"/>
  <c r="D9" i="4" s="1"/>
  <c r="A10" i="4"/>
  <c r="C9" i="4"/>
  <c r="F7" i="10"/>
  <c r="E7" i="10"/>
  <c r="F8" i="18"/>
  <c r="E8" i="18"/>
  <c r="F7" i="28"/>
  <c r="E7" i="28"/>
  <c r="C8" i="16"/>
  <c r="B8" i="16"/>
  <c r="D8" i="16" s="1"/>
  <c r="A9" i="16"/>
  <c r="C9" i="14"/>
  <c r="B9" i="14"/>
  <c r="D9" i="14" s="1"/>
  <c r="A10" i="14"/>
  <c r="B9" i="5"/>
  <c r="D9" i="5" s="1"/>
  <c r="C9" i="5"/>
  <c r="A10" i="5"/>
  <c r="E7" i="29"/>
  <c r="F7" i="29"/>
  <c r="F8" i="11"/>
  <c r="E8" i="11"/>
  <c r="E7" i="27"/>
  <c r="F7" i="27"/>
  <c r="F7" i="16"/>
  <c r="E7" i="16"/>
  <c r="B8" i="13"/>
  <c r="D8" i="13" s="1"/>
  <c r="A9" i="13"/>
  <c r="C8" i="13"/>
  <c r="F8" i="14"/>
  <c r="E8" i="14"/>
  <c r="B8" i="7"/>
  <c r="D8" i="7" s="1"/>
  <c r="C8" i="7"/>
  <c r="A9" i="7"/>
  <c r="F8" i="5"/>
  <c r="E8" i="5"/>
  <c r="E8" i="9"/>
  <c r="F8" i="9"/>
  <c r="A9" i="29"/>
  <c r="C8" i="29"/>
  <c r="B8" i="29"/>
  <c r="D8" i="29" s="1"/>
  <c r="E8" i="19"/>
  <c r="F8" i="19"/>
  <c r="B9" i="11"/>
  <c r="D9" i="11" s="1"/>
  <c r="A10" i="11"/>
  <c r="C9" i="11"/>
  <c r="F8" i="8"/>
  <c r="E8" i="8"/>
  <c r="C8" i="27"/>
  <c r="A9" i="27"/>
  <c r="B8" i="27"/>
  <c r="D8" i="27" s="1"/>
  <c r="B8" i="21"/>
  <c r="D8" i="21" s="1"/>
  <c r="A9" i="21"/>
  <c r="C8" i="21"/>
  <c r="F7" i="20"/>
  <c r="E7" i="20"/>
  <c r="C8" i="12"/>
  <c r="B8" i="12"/>
  <c r="D8" i="12" s="1"/>
  <c r="A9" i="12"/>
  <c r="A10" i="12" l="1"/>
  <c r="C9" i="12"/>
  <c r="B9" i="12"/>
  <c r="D9" i="12" s="1"/>
  <c r="E8" i="27"/>
  <c r="F8" i="27"/>
  <c r="C9" i="29"/>
  <c r="B9" i="29"/>
  <c r="D9" i="29" s="1"/>
  <c r="A10" i="29"/>
  <c r="E8" i="16"/>
  <c r="F8" i="16"/>
  <c r="F9" i="25"/>
  <c r="E9" i="25"/>
  <c r="A11" i="18"/>
  <c r="C10" i="18"/>
  <c r="B10" i="18"/>
  <c r="D10" i="18" s="1"/>
  <c r="A10" i="26"/>
  <c r="C9" i="26"/>
  <c r="B9" i="26"/>
  <c r="D9" i="26" s="1"/>
  <c r="E9" i="15"/>
  <c r="F9" i="15"/>
  <c r="F8" i="23"/>
  <c r="E8" i="23"/>
  <c r="A10" i="7"/>
  <c r="C9" i="7"/>
  <c r="B9" i="7"/>
  <c r="D9" i="7" s="1"/>
  <c r="A11" i="5"/>
  <c r="C10" i="5"/>
  <c r="B10" i="5"/>
  <c r="D10" i="5" s="1"/>
  <c r="A11" i="4"/>
  <c r="C10" i="4"/>
  <c r="B10" i="4"/>
  <c r="D10" i="4" s="1"/>
  <c r="A11" i="24"/>
  <c r="C10" i="24"/>
  <c r="B10" i="24"/>
  <c r="D10" i="24" s="1"/>
  <c r="E9" i="18"/>
  <c r="F9" i="18"/>
  <c r="A10" i="22"/>
  <c r="C9" i="22"/>
  <c r="B9" i="22"/>
  <c r="D9" i="22" s="1"/>
  <c r="A11" i="8"/>
  <c r="C10" i="8"/>
  <c r="B10" i="8"/>
  <c r="D10" i="8" s="1"/>
  <c r="F9" i="9"/>
  <c r="E9" i="9"/>
  <c r="F8" i="17"/>
  <c r="E8" i="17"/>
  <c r="A10" i="21"/>
  <c r="C9" i="21"/>
  <c r="B9" i="21"/>
  <c r="D9" i="21" s="1"/>
  <c r="A11" i="11"/>
  <c r="C10" i="11"/>
  <c r="B10" i="11"/>
  <c r="D10" i="11" s="1"/>
  <c r="F8" i="29"/>
  <c r="E8" i="29"/>
  <c r="E9" i="4"/>
  <c r="F9" i="4"/>
  <c r="A10" i="6"/>
  <c r="C9" i="6"/>
  <c r="B9" i="6"/>
  <c r="D9" i="6" s="1"/>
  <c r="E8" i="28"/>
  <c r="F8" i="28"/>
  <c r="A10" i="3"/>
  <c r="C9" i="3"/>
  <c r="B9" i="3"/>
  <c r="D9" i="3" s="1"/>
  <c r="E8" i="20"/>
  <c r="F8" i="20"/>
  <c r="E9" i="8"/>
  <c r="F9" i="8"/>
  <c r="F9" i="19"/>
  <c r="E9" i="19"/>
  <c r="A10" i="23"/>
  <c r="C9" i="23"/>
  <c r="B9" i="23"/>
  <c r="D9" i="23" s="1"/>
  <c r="F8" i="13"/>
  <c r="E8" i="13"/>
  <c r="A11" i="14"/>
  <c r="C10" i="14"/>
  <c r="B10" i="14"/>
  <c r="D10" i="14" s="1"/>
  <c r="E8" i="10"/>
  <c r="F8" i="10"/>
  <c r="A11" i="9"/>
  <c r="C10" i="9"/>
  <c r="B10" i="9"/>
  <c r="D10" i="9" s="1"/>
  <c r="E8" i="12"/>
  <c r="F8" i="12"/>
  <c r="A10" i="27"/>
  <c r="C9" i="27"/>
  <c r="B9" i="27"/>
  <c r="D9" i="27" s="1"/>
  <c r="E9" i="14"/>
  <c r="F9" i="14"/>
  <c r="A11" i="30"/>
  <c r="C10" i="30"/>
  <c r="B10" i="30"/>
  <c r="D10" i="30" s="1"/>
  <c r="E8" i="26"/>
  <c r="F8" i="26"/>
  <c r="A11" i="15"/>
  <c r="C10" i="15"/>
  <c r="B10" i="15"/>
  <c r="D10" i="15" s="1"/>
  <c r="A10" i="20"/>
  <c r="C9" i="20"/>
  <c r="B9" i="20"/>
  <c r="D9" i="20" s="1"/>
  <c r="A11" i="19"/>
  <c r="C10" i="19"/>
  <c r="B10" i="19"/>
  <c r="D10" i="19" s="1"/>
  <c r="F8" i="21"/>
  <c r="E8" i="21"/>
  <c r="F9" i="11"/>
  <c r="E9" i="11"/>
  <c r="F8" i="7"/>
  <c r="E8" i="7"/>
  <c r="A10" i="13"/>
  <c r="C9" i="13"/>
  <c r="B9" i="13"/>
  <c r="D9" i="13" s="1"/>
  <c r="F9" i="5"/>
  <c r="E9" i="5"/>
  <c r="A10" i="16"/>
  <c r="C9" i="16"/>
  <c r="B9" i="16"/>
  <c r="D9" i="16" s="1"/>
  <c r="E9" i="24"/>
  <c r="F9" i="24"/>
  <c r="E8" i="6"/>
  <c r="F8" i="6"/>
  <c r="A10" i="28"/>
  <c r="C9" i="28"/>
  <c r="B9" i="28"/>
  <c r="D9" i="28" s="1"/>
  <c r="A11" i="25"/>
  <c r="C10" i="25"/>
  <c r="B10" i="25"/>
  <c r="D10" i="25" s="1"/>
  <c r="F9" i="30"/>
  <c r="E9" i="30"/>
  <c r="A10" i="10"/>
  <c r="C9" i="10"/>
  <c r="B9" i="10"/>
  <c r="D9" i="10" s="1"/>
  <c r="F8" i="3"/>
  <c r="E8" i="3"/>
  <c r="E8" i="22"/>
  <c r="F8" i="22"/>
  <c r="A10" i="17"/>
  <c r="C9" i="17"/>
  <c r="B9" i="17"/>
  <c r="D9" i="17" s="1"/>
  <c r="E9" i="17" l="1"/>
  <c r="F9" i="17"/>
  <c r="F10" i="25"/>
  <c r="E10" i="25"/>
  <c r="F10" i="19"/>
  <c r="E10" i="19"/>
  <c r="A12" i="15"/>
  <c r="B11" i="15"/>
  <c r="D11" i="15" s="1"/>
  <c r="C11" i="15"/>
  <c r="F9" i="3"/>
  <c r="E9" i="3"/>
  <c r="E10" i="11"/>
  <c r="F10" i="11"/>
  <c r="B11" i="8"/>
  <c r="D11" i="8" s="1"/>
  <c r="A12" i="8"/>
  <c r="C11" i="8"/>
  <c r="E10" i="5"/>
  <c r="F10" i="5"/>
  <c r="C10" i="26"/>
  <c r="A11" i="26"/>
  <c r="B10" i="26"/>
  <c r="D10" i="26" s="1"/>
  <c r="C10" i="10"/>
  <c r="B10" i="10"/>
  <c r="D10" i="10" s="1"/>
  <c r="A11" i="10"/>
  <c r="C10" i="20"/>
  <c r="B10" i="20"/>
  <c r="D10" i="20" s="1"/>
  <c r="A11" i="20"/>
  <c r="B11" i="30"/>
  <c r="D11" i="30" s="1"/>
  <c r="A12" i="30"/>
  <c r="C11" i="30"/>
  <c r="B10" i="23"/>
  <c r="D10" i="23" s="1"/>
  <c r="A11" i="23"/>
  <c r="C10" i="23"/>
  <c r="F9" i="6"/>
  <c r="E9" i="6"/>
  <c r="B10" i="21"/>
  <c r="D10" i="21" s="1"/>
  <c r="C10" i="21"/>
  <c r="A11" i="21"/>
  <c r="F10" i="4"/>
  <c r="E10" i="4"/>
  <c r="B10" i="7"/>
  <c r="D10" i="7" s="1"/>
  <c r="A11" i="7"/>
  <c r="C10" i="7"/>
  <c r="F10" i="18"/>
  <c r="E10" i="18"/>
  <c r="E9" i="29"/>
  <c r="F9" i="29"/>
  <c r="B11" i="25"/>
  <c r="D11" i="25" s="1"/>
  <c r="C11" i="25"/>
  <c r="A12" i="25"/>
  <c r="F9" i="16"/>
  <c r="E9" i="16"/>
  <c r="B11" i="19"/>
  <c r="D11" i="19" s="1"/>
  <c r="C11" i="19"/>
  <c r="A12" i="19"/>
  <c r="F10" i="15"/>
  <c r="E10" i="15"/>
  <c r="C10" i="27"/>
  <c r="A11" i="27"/>
  <c r="B10" i="27"/>
  <c r="D10" i="27" s="1"/>
  <c r="F10" i="14"/>
  <c r="E10" i="14"/>
  <c r="B10" i="3"/>
  <c r="D10" i="3" s="1"/>
  <c r="C10" i="3"/>
  <c r="A11" i="3"/>
  <c r="B11" i="11"/>
  <c r="D11" i="11" s="1"/>
  <c r="C11" i="11"/>
  <c r="A12" i="11"/>
  <c r="F10" i="8"/>
  <c r="E10" i="8"/>
  <c r="E10" i="24"/>
  <c r="F10" i="24"/>
  <c r="B11" i="5"/>
  <c r="D11" i="5" s="1"/>
  <c r="A12" i="5"/>
  <c r="C11" i="5"/>
  <c r="F9" i="26"/>
  <c r="E9" i="26"/>
  <c r="B10" i="16"/>
  <c r="D10" i="16" s="1"/>
  <c r="A11" i="16"/>
  <c r="C10" i="16"/>
  <c r="E9" i="27"/>
  <c r="F9" i="27"/>
  <c r="A12" i="14"/>
  <c r="C11" i="14"/>
  <c r="B11" i="14"/>
  <c r="D11" i="14" s="1"/>
  <c r="C11" i="24"/>
  <c r="A12" i="24"/>
  <c r="B11" i="24"/>
  <c r="D11" i="24" s="1"/>
  <c r="A11" i="29"/>
  <c r="C10" i="29"/>
  <c r="B10" i="29"/>
  <c r="D10" i="29" s="1"/>
  <c r="C10" i="28"/>
  <c r="B10" i="28"/>
  <c r="D10" i="28" s="1"/>
  <c r="A11" i="28"/>
  <c r="B10" i="13"/>
  <c r="D10" i="13" s="1"/>
  <c r="C10" i="13"/>
  <c r="A11" i="13"/>
  <c r="F10" i="9"/>
  <c r="E10" i="9"/>
  <c r="F9" i="22"/>
  <c r="E9" i="22"/>
  <c r="F9" i="12"/>
  <c r="E9" i="12"/>
  <c r="B10" i="17"/>
  <c r="D10" i="17" s="1"/>
  <c r="A11" i="17"/>
  <c r="C10" i="17"/>
  <c r="F9" i="10"/>
  <c r="E9" i="10"/>
  <c r="F9" i="28"/>
  <c r="E9" i="28"/>
  <c r="F9" i="13"/>
  <c r="E9" i="13"/>
  <c r="F9" i="20"/>
  <c r="E9" i="20"/>
  <c r="F10" i="30"/>
  <c r="E10" i="30"/>
  <c r="B11" i="9"/>
  <c r="D11" i="9" s="1"/>
  <c r="C11" i="9"/>
  <c r="A12" i="9"/>
  <c r="F9" i="23"/>
  <c r="E9" i="23"/>
  <c r="B10" i="6"/>
  <c r="D10" i="6" s="1"/>
  <c r="A11" i="6"/>
  <c r="C10" i="6"/>
  <c r="F9" i="21"/>
  <c r="E9" i="21"/>
  <c r="C10" i="22"/>
  <c r="B10" i="22"/>
  <c r="D10" i="22" s="1"/>
  <c r="A11" i="22"/>
  <c r="C11" i="4"/>
  <c r="A12" i="4"/>
  <c r="B11" i="4"/>
  <c r="D11" i="4" s="1"/>
  <c r="E9" i="7"/>
  <c r="F9" i="7"/>
  <c r="B11" i="18"/>
  <c r="D11" i="18" s="1"/>
  <c r="A12" i="18"/>
  <c r="C11" i="18"/>
  <c r="A11" i="12"/>
  <c r="C10" i="12"/>
  <c r="B10" i="12"/>
  <c r="D10" i="12" s="1"/>
  <c r="A13" i="18" l="1"/>
  <c r="C12" i="18"/>
  <c r="B12" i="18"/>
  <c r="D12" i="18" s="1"/>
  <c r="E10" i="22"/>
  <c r="F10" i="22"/>
  <c r="F10" i="17"/>
  <c r="E10" i="17"/>
  <c r="E10" i="27"/>
  <c r="F10" i="27"/>
  <c r="F11" i="30"/>
  <c r="E11" i="30"/>
  <c r="E11" i="15"/>
  <c r="F11" i="15"/>
  <c r="A13" i="4"/>
  <c r="C12" i="4"/>
  <c r="B12" i="4"/>
  <c r="D12" i="4" s="1"/>
  <c r="F10" i="29"/>
  <c r="E10" i="29"/>
  <c r="A13" i="24"/>
  <c r="C12" i="24"/>
  <c r="B12" i="24"/>
  <c r="D12" i="24" s="1"/>
  <c r="A13" i="14"/>
  <c r="C12" i="14"/>
  <c r="B12" i="14"/>
  <c r="D12" i="14" s="1"/>
  <c r="A12" i="16"/>
  <c r="C11" i="16"/>
  <c r="B11" i="16"/>
  <c r="D11" i="16" s="1"/>
  <c r="E10" i="10"/>
  <c r="F10" i="10"/>
  <c r="A13" i="8"/>
  <c r="C12" i="8"/>
  <c r="B12" i="8"/>
  <c r="D12" i="8" s="1"/>
  <c r="A13" i="15"/>
  <c r="C12" i="15"/>
  <c r="B12" i="15"/>
  <c r="D12" i="15" s="1"/>
  <c r="A12" i="12"/>
  <c r="C11" i="12"/>
  <c r="B11" i="12"/>
  <c r="D11" i="12" s="1"/>
  <c r="E10" i="6"/>
  <c r="F10" i="6"/>
  <c r="A12" i="28"/>
  <c r="C11" i="28"/>
  <c r="B11" i="28"/>
  <c r="D11" i="28" s="1"/>
  <c r="E10" i="16"/>
  <c r="F10" i="16"/>
  <c r="A13" i="5"/>
  <c r="C12" i="5"/>
  <c r="B12" i="5"/>
  <c r="D12" i="5" s="1"/>
  <c r="F11" i="11"/>
  <c r="E11" i="11"/>
  <c r="A13" i="25"/>
  <c r="C12" i="25"/>
  <c r="B12" i="25"/>
  <c r="D12" i="25" s="1"/>
  <c r="A12" i="7"/>
  <c r="C11" i="7"/>
  <c r="B11" i="7"/>
  <c r="D11" i="7" s="1"/>
  <c r="A12" i="21"/>
  <c r="C11" i="21"/>
  <c r="B11" i="21"/>
  <c r="D11" i="21" s="1"/>
  <c r="E10" i="20"/>
  <c r="F10" i="20"/>
  <c r="E11" i="8"/>
  <c r="F11" i="8"/>
  <c r="E10" i="12"/>
  <c r="F10" i="12"/>
  <c r="E11" i="4"/>
  <c r="F11" i="4"/>
  <c r="E11" i="24"/>
  <c r="F11" i="24"/>
  <c r="A13" i="11"/>
  <c r="C12" i="11"/>
  <c r="B12" i="11"/>
  <c r="D12" i="11" s="1"/>
  <c r="F11" i="25"/>
  <c r="E11" i="25"/>
  <c r="F10" i="21"/>
  <c r="E10" i="21"/>
  <c r="A12" i="23"/>
  <c r="C11" i="23"/>
  <c r="B11" i="23"/>
  <c r="D11" i="23" s="1"/>
  <c r="A12" i="10"/>
  <c r="C11" i="10"/>
  <c r="B11" i="10"/>
  <c r="D11" i="10" s="1"/>
  <c r="A12" i="26"/>
  <c r="C11" i="26"/>
  <c r="B11" i="26"/>
  <c r="D11" i="26" s="1"/>
  <c r="E11" i="18"/>
  <c r="F11" i="18"/>
  <c r="A12" i="6"/>
  <c r="C11" i="6"/>
  <c r="B11" i="6"/>
  <c r="D11" i="6" s="1"/>
  <c r="A13" i="9"/>
  <c r="C12" i="9"/>
  <c r="B12" i="9"/>
  <c r="D12" i="9" s="1"/>
  <c r="F10" i="13"/>
  <c r="E10" i="13"/>
  <c r="F10" i="3"/>
  <c r="E10" i="3"/>
  <c r="A12" i="27"/>
  <c r="C11" i="27"/>
  <c r="B11" i="27"/>
  <c r="D11" i="27" s="1"/>
  <c r="A13" i="19"/>
  <c r="C12" i="19"/>
  <c r="B12" i="19"/>
  <c r="D12" i="19" s="1"/>
  <c r="F10" i="23"/>
  <c r="E10" i="23"/>
  <c r="A12" i="20"/>
  <c r="C11" i="20"/>
  <c r="B11" i="20"/>
  <c r="D11" i="20" s="1"/>
  <c r="A12" i="22"/>
  <c r="C11" i="22"/>
  <c r="B11" i="22"/>
  <c r="D11" i="22" s="1"/>
  <c r="F11" i="9"/>
  <c r="E11" i="9"/>
  <c r="A12" i="17"/>
  <c r="C11" i="17"/>
  <c r="B11" i="17"/>
  <c r="D11" i="17" s="1"/>
  <c r="A12" i="13"/>
  <c r="C11" i="13"/>
  <c r="B11" i="13"/>
  <c r="D11" i="13" s="1"/>
  <c r="E10" i="28"/>
  <c r="F10" i="28"/>
  <c r="A12" i="29"/>
  <c r="B11" i="29"/>
  <c r="D11" i="29" s="1"/>
  <c r="C11" i="29"/>
  <c r="E11" i="14"/>
  <c r="F11" i="14"/>
  <c r="F11" i="5"/>
  <c r="E11" i="5"/>
  <c r="A12" i="3"/>
  <c r="C11" i="3"/>
  <c r="B11" i="3"/>
  <c r="D11" i="3" s="1"/>
  <c r="F11" i="19"/>
  <c r="E11" i="19"/>
  <c r="F10" i="7"/>
  <c r="E10" i="7"/>
  <c r="A13" i="30"/>
  <c r="C12" i="30"/>
  <c r="B12" i="30"/>
  <c r="D12" i="30" s="1"/>
  <c r="E10" i="26"/>
  <c r="F10" i="26"/>
  <c r="B13" i="30" l="1"/>
  <c r="D13" i="30" s="1"/>
  <c r="C13" i="30"/>
  <c r="A14" i="30"/>
  <c r="F11" i="17"/>
  <c r="E11" i="17"/>
  <c r="F11" i="20"/>
  <c r="E11" i="20"/>
  <c r="F11" i="27"/>
  <c r="E11" i="27"/>
  <c r="C12" i="6"/>
  <c r="A13" i="6"/>
  <c r="B12" i="6"/>
  <c r="D12" i="6" s="1"/>
  <c r="B12" i="10"/>
  <c r="D12" i="10" s="1"/>
  <c r="A13" i="10"/>
  <c r="C12" i="10"/>
  <c r="F12" i="11"/>
  <c r="E12" i="11"/>
  <c r="F12" i="5"/>
  <c r="E12" i="5"/>
  <c r="F12" i="8"/>
  <c r="E12" i="8"/>
  <c r="F12" i="4"/>
  <c r="E12" i="4"/>
  <c r="E11" i="3"/>
  <c r="F11" i="3"/>
  <c r="F11" i="13"/>
  <c r="E11" i="13"/>
  <c r="E12" i="19"/>
  <c r="F12" i="19"/>
  <c r="B13" i="9"/>
  <c r="D13" i="9" s="1"/>
  <c r="A14" i="9"/>
  <c r="C13" i="9"/>
  <c r="E11" i="23"/>
  <c r="F11" i="23"/>
  <c r="E11" i="28"/>
  <c r="F11" i="28"/>
  <c r="F12" i="15"/>
  <c r="E12" i="15"/>
  <c r="F12" i="30"/>
  <c r="E12" i="30"/>
  <c r="A13" i="29"/>
  <c r="C12" i="29"/>
  <c r="B12" i="29"/>
  <c r="D12" i="29" s="1"/>
  <c r="B12" i="17"/>
  <c r="D12" i="17" s="1"/>
  <c r="C12" i="17"/>
  <c r="A13" i="17"/>
  <c r="B12" i="20"/>
  <c r="D12" i="20" s="1"/>
  <c r="A13" i="20"/>
  <c r="C12" i="20"/>
  <c r="A13" i="27"/>
  <c r="B12" i="27"/>
  <c r="D12" i="27" s="1"/>
  <c r="C12" i="27"/>
  <c r="F11" i="6"/>
  <c r="E11" i="6"/>
  <c r="F11" i="10"/>
  <c r="E11" i="10"/>
  <c r="B13" i="11"/>
  <c r="D13" i="11" s="1"/>
  <c r="A14" i="11"/>
  <c r="C13" i="11"/>
  <c r="B12" i="7"/>
  <c r="D12" i="7" s="1"/>
  <c r="C12" i="7"/>
  <c r="A13" i="7"/>
  <c r="B13" i="5"/>
  <c r="D13" i="5" s="1"/>
  <c r="C13" i="5"/>
  <c r="A14" i="5"/>
  <c r="F11" i="12"/>
  <c r="E11" i="12"/>
  <c r="C13" i="8"/>
  <c r="A14" i="8"/>
  <c r="B13" i="8"/>
  <c r="D13" i="8" s="1"/>
  <c r="C13" i="14"/>
  <c r="B13" i="14"/>
  <c r="D13" i="14" s="1"/>
  <c r="A14" i="14"/>
  <c r="B13" i="4"/>
  <c r="D13" i="4" s="1"/>
  <c r="A14" i="4"/>
  <c r="C13" i="4"/>
  <c r="F11" i="7"/>
  <c r="E11" i="7"/>
  <c r="C12" i="12"/>
  <c r="B12" i="12"/>
  <c r="D12" i="12" s="1"/>
  <c r="A13" i="12"/>
  <c r="F12" i="14"/>
  <c r="E12" i="14"/>
  <c r="E11" i="29"/>
  <c r="F11" i="29"/>
  <c r="F11" i="22"/>
  <c r="E11" i="22"/>
  <c r="B12" i="26"/>
  <c r="D12" i="26" s="1"/>
  <c r="A13" i="26"/>
  <c r="C12" i="26"/>
  <c r="E11" i="21"/>
  <c r="F11" i="21"/>
  <c r="B13" i="25"/>
  <c r="D13" i="25" s="1"/>
  <c r="A14" i="25"/>
  <c r="C13" i="25"/>
  <c r="F11" i="16"/>
  <c r="E11" i="16"/>
  <c r="A14" i="24"/>
  <c r="B13" i="24"/>
  <c r="D13" i="24" s="1"/>
  <c r="C13" i="24"/>
  <c r="F12" i="18"/>
  <c r="E12" i="18"/>
  <c r="B12" i="3"/>
  <c r="D12" i="3" s="1"/>
  <c r="A13" i="3"/>
  <c r="C12" i="3"/>
  <c r="B12" i="13"/>
  <c r="D12" i="13" s="1"/>
  <c r="A13" i="13"/>
  <c r="C12" i="13"/>
  <c r="A13" i="22"/>
  <c r="C12" i="22"/>
  <c r="B12" i="22"/>
  <c r="D12" i="22" s="1"/>
  <c r="B13" i="19"/>
  <c r="D13" i="19" s="1"/>
  <c r="A14" i="19"/>
  <c r="C13" i="19"/>
  <c r="E12" i="9"/>
  <c r="F12" i="9"/>
  <c r="F11" i="26"/>
  <c r="E11" i="26"/>
  <c r="B12" i="23"/>
  <c r="D12" i="23" s="1"/>
  <c r="C12" i="23"/>
  <c r="A13" i="23"/>
  <c r="B12" i="21"/>
  <c r="D12" i="21" s="1"/>
  <c r="A13" i="21"/>
  <c r="C12" i="21"/>
  <c r="E12" i="25"/>
  <c r="F12" i="25"/>
  <c r="A13" i="28"/>
  <c r="C12" i="28"/>
  <c r="B12" i="28"/>
  <c r="D12" i="28" s="1"/>
  <c r="B13" i="15"/>
  <c r="D13" i="15" s="1"/>
  <c r="C13" i="15"/>
  <c r="A14" i="15"/>
  <c r="C12" i="16"/>
  <c r="A13" i="16"/>
  <c r="B12" i="16"/>
  <c r="D12" i="16" s="1"/>
  <c r="F12" i="24"/>
  <c r="E12" i="24"/>
  <c r="C13" i="18"/>
  <c r="A14" i="18"/>
  <c r="B13" i="18"/>
  <c r="D13" i="18" s="1"/>
  <c r="E12" i="26" l="1"/>
  <c r="F12" i="26"/>
  <c r="E13" i="14"/>
  <c r="F13" i="14"/>
  <c r="A14" i="20"/>
  <c r="C13" i="20"/>
  <c r="B13" i="20"/>
  <c r="D13" i="20" s="1"/>
  <c r="E12" i="16"/>
  <c r="F12" i="16"/>
  <c r="A14" i="28"/>
  <c r="C13" i="28"/>
  <c r="B13" i="28"/>
  <c r="D13" i="28" s="1"/>
  <c r="A14" i="21"/>
  <c r="C13" i="21"/>
  <c r="B13" i="21"/>
  <c r="D13" i="21" s="1"/>
  <c r="E12" i="22"/>
  <c r="F12" i="22"/>
  <c r="A14" i="13"/>
  <c r="C13" i="13"/>
  <c r="B13" i="13"/>
  <c r="D13" i="13" s="1"/>
  <c r="E13" i="24"/>
  <c r="F13" i="24"/>
  <c r="A15" i="4"/>
  <c r="C14" i="4"/>
  <c r="B14" i="4"/>
  <c r="D14" i="4" s="1"/>
  <c r="E12" i="27"/>
  <c r="F12" i="27"/>
  <c r="F12" i="29"/>
  <c r="E12" i="29"/>
  <c r="A15" i="9"/>
  <c r="C14" i="9"/>
  <c r="B14" i="9"/>
  <c r="D14" i="9" s="1"/>
  <c r="F13" i="15"/>
  <c r="E13" i="15"/>
  <c r="F12" i="21"/>
  <c r="E12" i="21"/>
  <c r="F12" i="13"/>
  <c r="E12" i="13"/>
  <c r="A15" i="24"/>
  <c r="C14" i="24"/>
  <c r="B14" i="24"/>
  <c r="D14" i="24" s="1"/>
  <c r="A15" i="25"/>
  <c r="C14" i="25"/>
  <c r="B14" i="25"/>
  <c r="D14" i="25" s="1"/>
  <c r="E13" i="4"/>
  <c r="F13" i="4"/>
  <c r="E13" i="8"/>
  <c r="F13" i="8"/>
  <c r="A14" i="7"/>
  <c r="C13" i="7"/>
  <c r="B13" i="7"/>
  <c r="D13" i="7" s="1"/>
  <c r="A15" i="11"/>
  <c r="C14" i="11"/>
  <c r="B14" i="11"/>
  <c r="D14" i="11" s="1"/>
  <c r="A14" i="27"/>
  <c r="C13" i="27"/>
  <c r="B13" i="27"/>
  <c r="D13" i="27" s="1"/>
  <c r="A14" i="17"/>
  <c r="C13" i="17"/>
  <c r="B13" i="17"/>
  <c r="D13" i="17" s="1"/>
  <c r="F13" i="9"/>
  <c r="E13" i="9"/>
  <c r="A14" i="10"/>
  <c r="C13" i="10"/>
  <c r="B13" i="10"/>
  <c r="D13" i="10" s="1"/>
  <c r="E13" i="18"/>
  <c r="F13" i="18"/>
  <c r="A15" i="15"/>
  <c r="C14" i="15"/>
  <c r="B14" i="15"/>
  <c r="D14" i="15" s="1"/>
  <c r="F13" i="19"/>
  <c r="E13" i="19"/>
  <c r="A14" i="3"/>
  <c r="C13" i="3"/>
  <c r="B13" i="3"/>
  <c r="D13" i="3" s="1"/>
  <c r="E12" i="12"/>
  <c r="F12" i="12"/>
  <c r="F12" i="7"/>
  <c r="E12" i="7"/>
  <c r="F12" i="17"/>
  <c r="E12" i="17"/>
  <c r="E12" i="6"/>
  <c r="F12" i="6"/>
  <c r="A15" i="18"/>
  <c r="C14" i="18"/>
  <c r="B14" i="18"/>
  <c r="D14" i="18" s="1"/>
  <c r="F12" i="23"/>
  <c r="E12" i="23"/>
  <c r="F12" i="3"/>
  <c r="E12" i="3"/>
  <c r="F13" i="5"/>
  <c r="E13" i="5"/>
  <c r="E12" i="20"/>
  <c r="F12" i="20"/>
  <c r="A14" i="6"/>
  <c r="C13" i="6"/>
  <c r="B13" i="6"/>
  <c r="D13" i="6" s="1"/>
  <c r="A15" i="30"/>
  <c r="C14" i="30"/>
  <c r="B14" i="30"/>
  <c r="D14" i="30" s="1"/>
  <c r="A14" i="16"/>
  <c r="C13" i="16"/>
  <c r="B13" i="16"/>
  <c r="D13" i="16" s="1"/>
  <c r="E12" i="28"/>
  <c r="F12" i="28"/>
  <c r="A14" i="23"/>
  <c r="C13" i="23"/>
  <c r="B13" i="23"/>
  <c r="D13" i="23" s="1"/>
  <c r="A15" i="19"/>
  <c r="C14" i="19"/>
  <c r="B14" i="19"/>
  <c r="D14" i="19" s="1"/>
  <c r="A14" i="22"/>
  <c r="C13" i="22"/>
  <c r="B13" i="22"/>
  <c r="D13" i="22" s="1"/>
  <c r="F13" i="25"/>
  <c r="E13" i="25"/>
  <c r="A14" i="26"/>
  <c r="C13" i="26"/>
  <c r="B13" i="26"/>
  <c r="D13" i="26" s="1"/>
  <c r="A14" i="12"/>
  <c r="C13" i="12"/>
  <c r="B13" i="12"/>
  <c r="D13" i="12" s="1"/>
  <c r="A15" i="14"/>
  <c r="C14" i="14"/>
  <c r="B14" i="14"/>
  <c r="D14" i="14" s="1"/>
  <c r="A15" i="8"/>
  <c r="C14" i="8"/>
  <c r="B14" i="8"/>
  <c r="D14" i="8" s="1"/>
  <c r="A15" i="5"/>
  <c r="C14" i="5"/>
  <c r="B14" i="5"/>
  <c r="D14" i="5" s="1"/>
  <c r="F13" i="11"/>
  <c r="E13" i="11"/>
  <c r="A14" i="29"/>
  <c r="C13" i="29"/>
  <c r="B13" i="29"/>
  <c r="D13" i="29" s="1"/>
  <c r="E12" i="10"/>
  <c r="F12" i="10"/>
  <c r="F13" i="30"/>
  <c r="E13" i="30"/>
  <c r="E13" i="29" l="1"/>
  <c r="F13" i="29"/>
  <c r="A15" i="12"/>
  <c r="C14" i="12"/>
  <c r="B14" i="12"/>
  <c r="D14" i="12" s="1"/>
  <c r="F13" i="23"/>
  <c r="E13" i="23"/>
  <c r="B15" i="15"/>
  <c r="D15" i="15" s="1"/>
  <c r="A16" i="15"/>
  <c r="C15" i="15"/>
  <c r="B15" i="11"/>
  <c r="D15" i="11" s="1"/>
  <c r="C15" i="11"/>
  <c r="A16" i="11"/>
  <c r="F14" i="9"/>
  <c r="E14" i="9"/>
  <c r="E13" i="13"/>
  <c r="F13" i="13"/>
  <c r="F13" i="26"/>
  <c r="E13" i="26"/>
  <c r="F14" i="19"/>
  <c r="E14" i="19"/>
  <c r="B14" i="6"/>
  <c r="D14" i="6" s="1"/>
  <c r="A15" i="6"/>
  <c r="C14" i="6"/>
  <c r="E13" i="7"/>
  <c r="F13" i="7"/>
  <c r="F13" i="21"/>
  <c r="E13" i="21"/>
  <c r="F13" i="20"/>
  <c r="E13" i="20"/>
  <c r="A15" i="29"/>
  <c r="C14" i="29"/>
  <c r="B14" i="29"/>
  <c r="D14" i="29" s="1"/>
  <c r="B15" i="8"/>
  <c r="D15" i="8" s="1"/>
  <c r="A16" i="8"/>
  <c r="C15" i="8"/>
  <c r="F13" i="12"/>
  <c r="E13" i="12"/>
  <c r="F13" i="22"/>
  <c r="E13" i="22"/>
  <c r="B14" i="23"/>
  <c r="D14" i="23" s="1"/>
  <c r="A15" i="23"/>
  <c r="C14" i="23"/>
  <c r="B15" i="30"/>
  <c r="D15" i="30" s="1"/>
  <c r="C15" i="30"/>
  <c r="A16" i="30"/>
  <c r="F14" i="18"/>
  <c r="E14" i="18"/>
  <c r="E14" i="15"/>
  <c r="F14" i="15"/>
  <c r="B14" i="17"/>
  <c r="D14" i="17" s="1"/>
  <c r="A15" i="17"/>
  <c r="C14" i="17"/>
  <c r="F14" i="11"/>
  <c r="E14" i="11"/>
  <c r="B15" i="25"/>
  <c r="D15" i="25" s="1"/>
  <c r="C15" i="25"/>
  <c r="A16" i="25"/>
  <c r="B15" i="9"/>
  <c r="D15" i="9" s="1"/>
  <c r="C15" i="9"/>
  <c r="A16" i="9"/>
  <c r="B14" i="13"/>
  <c r="D14" i="13" s="1"/>
  <c r="C14" i="13"/>
  <c r="A15" i="13"/>
  <c r="C14" i="28"/>
  <c r="B14" i="28"/>
  <c r="D14" i="28" s="1"/>
  <c r="A15" i="28"/>
  <c r="F14" i="8"/>
  <c r="E14" i="8"/>
  <c r="C14" i="22"/>
  <c r="B14" i="22"/>
  <c r="D14" i="22" s="1"/>
  <c r="A15" i="22"/>
  <c r="F14" i="30"/>
  <c r="E14" i="30"/>
  <c r="B15" i="18"/>
  <c r="D15" i="18" s="1"/>
  <c r="A16" i="18"/>
  <c r="C15" i="18"/>
  <c r="E13" i="17"/>
  <c r="F13" i="17"/>
  <c r="F14" i="25"/>
  <c r="E14" i="25"/>
  <c r="F13" i="28"/>
  <c r="E13" i="28"/>
  <c r="E14" i="5"/>
  <c r="F14" i="5"/>
  <c r="A16" i="14"/>
  <c r="B15" i="14"/>
  <c r="D15" i="14" s="1"/>
  <c r="C15" i="14"/>
  <c r="F13" i="16"/>
  <c r="E13" i="16"/>
  <c r="F13" i="3"/>
  <c r="E13" i="3"/>
  <c r="C14" i="10"/>
  <c r="B14" i="10"/>
  <c r="D14" i="10" s="1"/>
  <c r="A15" i="10"/>
  <c r="A15" i="27"/>
  <c r="C14" i="27"/>
  <c r="B14" i="27"/>
  <c r="D14" i="27" s="1"/>
  <c r="C15" i="24"/>
  <c r="B15" i="24"/>
  <c r="D15" i="24" s="1"/>
  <c r="A16" i="24"/>
  <c r="C15" i="4"/>
  <c r="B15" i="4"/>
  <c r="D15" i="4" s="1"/>
  <c r="A16" i="4"/>
  <c r="B15" i="5"/>
  <c r="D15" i="5" s="1"/>
  <c r="A16" i="5"/>
  <c r="C15" i="5"/>
  <c r="F14" i="14"/>
  <c r="E14" i="14"/>
  <c r="C14" i="26"/>
  <c r="B14" i="26"/>
  <c r="D14" i="26" s="1"/>
  <c r="A15" i="26"/>
  <c r="B15" i="19"/>
  <c r="D15" i="19" s="1"/>
  <c r="C15" i="19"/>
  <c r="A16" i="19"/>
  <c r="B14" i="16"/>
  <c r="D14" i="16" s="1"/>
  <c r="A15" i="16"/>
  <c r="C14" i="16"/>
  <c r="F13" i="6"/>
  <c r="E13" i="6"/>
  <c r="B14" i="3"/>
  <c r="D14" i="3" s="1"/>
  <c r="C14" i="3"/>
  <c r="A15" i="3"/>
  <c r="F13" i="10"/>
  <c r="E13" i="10"/>
  <c r="F13" i="27"/>
  <c r="E13" i="27"/>
  <c r="B14" i="7"/>
  <c r="D14" i="7" s="1"/>
  <c r="A15" i="7"/>
  <c r="C14" i="7"/>
  <c r="F14" i="24"/>
  <c r="E14" i="24"/>
  <c r="F14" i="4"/>
  <c r="E14" i="4"/>
  <c r="B14" i="21"/>
  <c r="D14" i="21" s="1"/>
  <c r="C14" i="21"/>
  <c r="A15" i="21"/>
  <c r="C14" i="20"/>
  <c r="A15" i="20"/>
  <c r="B14" i="20"/>
  <c r="D14" i="20" s="1"/>
  <c r="F14" i="7" l="1"/>
  <c r="E14" i="7"/>
  <c r="E14" i="16"/>
  <c r="F14" i="16"/>
  <c r="A16" i="26"/>
  <c r="C15" i="26"/>
  <c r="B15" i="26"/>
  <c r="D15" i="26" s="1"/>
  <c r="A17" i="18"/>
  <c r="C16" i="18"/>
  <c r="B16" i="18"/>
  <c r="D16" i="18" s="1"/>
  <c r="F15" i="25"/>
  <c r="E15" i="25"/>
  <c r="A16" i="17"/>
  <c r="C15" i="17"/>
  <c r="B15" i="17"/>
  <c r="D15" i="17" s="1"/>
  <c r="F14" i="21"/>
  <c r="E14" i="21"/>
  <c r="A16" i="3"/>
  <c r="C15" i="3"/>
  <c r="B15" i="3"/>
  <c r="D15" i="3" s="1"/>
  <c r="E14" i="26"/>
  <c r="F14" i="26"/>
  <c r="A16" i="10"/>
  <c r="C15" i="10"/>
  <c r="B15" i="10"/>
  <c r="D15" i="10" s="1"/>
  <c r="E15" i="18"/>
  <c r="F15" i="18"/>
  <c r="F15" i="9"/>
  <c r="E15" i="9"/>
  <c r="A17" i="8"/>
  <c r="C16" i="8"/>
  <c r="B16" i="8"/>
  <c r="D16" i="8" s="1"/>
  <c r="A16" i="6"/>
  <c r="C15" i="6"/>
  <c r="B15" i="6"/>
  <c r="D15" i="6" s="1"/>
  <c r="F15" i="11"/>
  <c r="E15" i="11"/>
  <c r="A16" i="12"/>
  <c r="C15" i="12"/>
  <c r="B15" i="12"/>
  <c r="D15" i="12" s="1"/>
  <c r="A17" i="5"/>
  <c r="C16" i="5"/>
  <c r="B16" i="5"/>
  <c r="D16" i="5" s="1"/>
  <c r="E14" i="27"/>
  <c r="F14" i="27"/>
  <c r="E14" i="10"/>
  <c r="F14" i="10"/>
  <c r="A17" i="14"/>
  <c r="C16" i="14"/>
  <c r="B16" i="14"/>
  <c r="D16" i="14" s="1"/>
  <c r="E14" i="28"/>
  <c r="F14" i="28"/>
  <c r="F14" i="13"/>
  <c r="E14" i="13"/>
  <c r="A17" i="25"/>
  <c r="C16" i="25"/>
  <c r="B16" i="25"/>
  <c r="D16" i="25" s="1"/>
  <c r="A17" i="30"/>
  <c r="C16" i="30"/>
  <c r="B16" i="30"/>
  <c r="D16" i="30" s="1"/>
  <c r="A16" i="23"/>
  <c r="C15" i="23"/>
  <c r="B15" i="23"/>
  <c r="D15" i="23" s="1"/>
  <c r="E15" i="8"/>
  <c r="F15" i="8"/>
  <c r="E14" i="6"/>
  <c r="F14" i="6"/>
  <c r="E14" i="20"/>
  <c r="F14" i="20"/>
  <c r="A17" i="4"/>
  <c r="C16" i="4"/>
  <c r="B16" i="4"/>
  <c r="D16" i="4" s="1"/>
  <c r="E15" i="24"/>
  <c r="F15" i="24"/>
  <c r="A16" i="27"/>
  <c r="C15" i="27"/>
  <c r="B15" i="27"/>
  <c r="D15" i="27" s="1"/>
  <c r="A16" i="22"/>
  <c r="C15" i="22"/>
  <c r="B15" i="22"/>
  <c r="D15" i="22" s="1"/>
  <c r="A16" i="13"/>
  <c r="C15" i="13"/>
  <c r="B15" i="13"/>
  <c r="D15" i="13" s="1"/>
  <c r="F15" i="30"/>
  <c r="E15" i="30"/>
  <c r="F15" i="15"/>
  <c r="E15" i="15"/>
  <c r="A16" i="20"/>
  <c r="C15" i="20"/>
  <c r="B15" i="20"/>
  <c r="D15" i="20" s="1"/>
  <c r="A17" i="19"/>
  <c r="C16" i="19"/>
  <c r="B16" i="19"/>
  <c r="D16" i="19" s="1"/>
  <c r="E15" i="4"/>
  <c r="F15" i="4"/>
  <c r="E15" i="14"/>
  <c r="F15" i="14"/>
  <c r="E14" i="22"/>
  <c r="F14" i="22"/>
  <c r="A16" i="28"/>
  <c r="C15" i="28"/>
  <c r="B15" i="28"/>
  <c r="D15" i="28" s="1"/>
  <c r="F14" i="17"/>
  <c r="E14" i="17"/>
  <c r="B15" i="29"/>
  <c r="D15" i="29" s="1"/>
  <c r="C15" i="29"/>
  <c r="A16" i="29"/>
  <c r="A16" i="21"/>
  <c r="C15" i="21"/>
  <c r="B15" i="21"/>
  <c r="D15" i="21" s="1"/>
  <c r="A16" i="7"/>
  <c r="C15" i="7"/>
  <c r="B15" i="7"/>
  <c r="D15" i="7" s="1"/>
  <c r="F14" i="3"/>
  <c r="E14" i="3"/>
  <c r="A16" i="16"/>
  <c r="C15" i="16"/>
  <c r="B15" i="16"/>
  <c r="D15" i="16" s="1"/>
  <c r="F15" i="19"/>
  <c r="E15" i="19"/>
  <c r="F15" i="5"/>
  <c r="E15" i="5"/>
  <c r="A17" i="24"/>
  <c r="C16" i="24"/>
  <c r="B16" i="24"/>
  <c r="D16" i="24" s="1"/>
  <c r="A17" i="9"/>
  <c r="C16" i="9"/>
  <c r="B16" i="9"/>
  <c r="D16" i="9" s="1"/>
  <c r="F14" i="23"/>
  <c r="E14" i="23"/>
  <c r="E14" i="29"/>
  <c r="F14" i="29"/>
  <c r="A17" i="11"/>
  <c r="C16" i="11"/>
  <c r="B16" i="11"/>
  <c r="D16" i="11" s="1"/>
  <c r="A17" i="15"/>
  <c r="C16" i="15"/>
  <c r="B16" i="15"/>
  <c r="D16" i="15" s="1"/>
  <c r="E14" i="12"/>
  <c r="F14" i="12"/>
  <c r="B17" i="15" l="1"/>
  <c r="D17" i="15" s="1"/>
  <c r="C17" i="15"/>
  <c r="A18" i="15"/>
  <c r="A17" i="28"/>
  <c r="B16" i="28"/>
  <c r="D16" i="28" s="1"/>
  <c r="C16" i="28"/>
  <c r="B16" i="20"/>
  <c r="D16" i="20" s="1"/>
  <c r="A17" i="20"/>
  <c r="C16" i="20"/>
  <c r="F15" i="22"/>
  <c r="E15" i="22"/>
  <c r="C17" i="14"/>
  <c r="B17" i="14"/>
  <c r="D17" i="14" s="1"/>
  <c r="A18" i="14"/>
  <c r="E15" i="3"/>
  <c r="F15" i="3"/>
  <c r="C17" i="18"/>
  <c r="B17" i="18"/>
  <c r="D17" i="18" s="1"/>
  <c r="A18" i="18"/>
  <c r="F16" i="11"/>
  <c r="E16" i="11"/>
  <c r="C17" i="24"/>
  <c r="B17" i="24"/>
  <c r="D17" i="24" s="1"/>
  <c r="A18" i="24"/>
  <c r="A17" i="29"/>
  <c r="C16" i="29"/>
  <c r="B16" i="29"/>
  <c r="D16" i="29" s="1"/>
  <c r="F15" i="13"/>
  <c r="E15" i="13"/>
  <c r="C16" i="27"/>
  <c r="B16" i="27"/>
  <c r="D16" i="27" s="1"/>
  <c r="A17" i="27"/>
  <c r="F16" i="5"/>
  <c r="E16" i="5"/>
  <c r="F15" i="17"/>
  <c r="E15" i="17"/>
  <c r="F16" i="15"/>
  <c r="E16" i="15"/>
  <c r="B17" i="9"/>
  <c r="D17" i="9" s="1"/>
  <c r="A18" i="9"/>
  <c r="C17" i="9"/>
  <c r="F15" i="16"/>
  <c r="E15" i="16"/>
  <c r="E15" i="21"/>
  <c r="F15" i="21"/>
  <c r="F15" i="28"/>
  <c r="E15" i="28"/>
  <c r="F15" i="20"/>
  <c r="E15" i="20"/>
  <c r="A17" i="22"/>
  <c r="C16" i="22"/>
  <c r="B16" i="22"/>
  <c r="D16" i="22" s="1"/>
  <c r="B17" i="4"/>
  <c r="D17" i="4" s="1"/>
  <c r="A18" i="4"/>
  <c r="C17" i="4"/>
  <c r="B17" i="30"/>
  <c r="D17" i="30" s="1"/>
  <c r="C17" i="30"/>
  <c r="A18" i="30"/>
  <c r="F16" i="14"/>
  <c r="E16" i="14"/>
  <c r="C16" i="12"/>
  <c r="B16" i="12"/>
  <c r="D16" i="12" s="1"/>
  <c r="A17" i="12"/>
  <c r="C17" i="8"/>
  <c r="B17" i="8"/>
  <c r="D17" i="8" s="1"/>
  <c r="A18" i="8"/>
  <c r="B16" i="3"/>
  <c r="D16" i="3" s="1"/>
  <c r="A17" i="3"/>
  <c r="C16" i="3"/>
  <c r="F16" i="18"/>
  <c r="E16" i="18"/>
  <c r="E16" i="9"/>
  <c r="F16" i="9"/>
  <c r="C16" i="16"/>
  <c r="B16" i="16"/>
  <c r="D16" i="16" s="1"/>
  <c r="A17" i="16"/>
  <c r="B16" i="21"/>
  <c r="D16" i="21" s="1"/>
  <c r="A17" i="21"/>
  <c r="C16" i="21"/>
  <c r="F16" i="4"/>
  <c r="E16" i="4"/>
  <c r="F16" i="30"/>
  <c r="E16" i="30"/>
  <c r="F15" i="12"/>
  <c r="E15" i="12"/>
  <c r="F16" i="8"/>
  <c r="E16" i="8"/>
  <c r="B16" i="7"/>
  <c r="D16" i="7" s="1"/>
  <c r="C16" i="7"/>
  <c r="A17" i="7"/>
  <c r="B17" i="19"/>
  <c r="D17" i="19" s="1"/>
  <c r="A18" i="19"/>
  <c r="C17" i="19"/>
  <c r="F15" i="23"/>
  <c r="E15" i="23"/>
  <c r="B17" i="25"/>
  <c r="D17" i="25" s="1"/>
  <c r="A18" i="25"/>
  <c r="C17" i="25"/>
  <c r="F15" i="6"/>
  <c r="E15" i="6"/>
  <c r="B16" i="10"/>
  <c r="D16" i="10" s="1"/>
  <c r="A17" i="10"/>
  <c r="C16" i="10"/>
  <c r="F15" i="26"/>
  <c r="E15" i="26"/>
  <c r="B17" i="11"/>
  <c r="D17" i="11" s="1"/>
  <c r="A18" i="11"/>
  <c r="C17" i="11"/>
  <c r="E16" i="24"/>
  <c r="F16" i="24"/>
  <c r="F15" i="7"/>
  <c r="E15" i="7"/>
  <c r="E15" i="29"/>
  <c r="F15" i="29"/>
  <c r="E16" i="19"/>
  <c r="F16" i="19"/>
  <c r="B16" i="13"/>
  <c r="D16" i="13" s="1"/>
  <c r="A17" i="13"/>
  <c r="C16" i="13"/>
  <c r="E15" i="27"/>
  <c r="F15" i="27"/>
  <c r="B16" i="23"/>
  <c r="D16" i="23" s="1"/>
  <c r="C16" i="23"/>
  <c r="A17" i="23"/>
  <c r="E16" i="25"/>
  <c r="F16" i="25"/>
  <c r="B17" i="5"/>
  <c r="D17" i="5" s="1"/>
  <c r="C17" i="5"/>
  <c r="A18" i="5"/>
  <c r="C16" i="6"/>
  <c r="B16" i="6"/>
  <c r="D16" i="6" s="1"/>
  <c r="A17" i="6"/>
  <c r="F15" i="10"/>
  <c r="E15" i="10"/>
  <c r="B16" i="17"/>
  <c r="D16" i="17" s="1"/>
  <c r="C16" i="17"/>
  <c r="A17" i="17"/>
  <c r="B16" i="26"/>
  <c r="D16" i="26" s="1"/>
  <c r="A17" i="26"/>
  <c r="C16" i="26"/>
  <c r="A18" i="6" l="1"/>
  <c r="C17" i="6"/>
  <c r="B17" i="6"/>
  <c r="D17" i="6" s="1"/>
  <c r="F16" i="7"/>
  <c r="E16" i="7"/>
  <c r="F17" i="30"/>
  <c r="E17" i="30"/>
  <c r="E16" i="22"/>
  <c r="F16" i="22"/>
  <c r="A19" i="9"/>
  <c r="C18" i="9"/>
  <c r="B18" i="9"/>
  <c r="D18" i="9" s="1"/>
  <c r="A18" i="27"/>
  <c r="C17" i="27"/>
  <c r="B17" i="27"/>
  <c r="D17" i="27" s="1"/>
  <c r="A19" i="24"/>
  <c r="C18" i="24"/>
  <c r="B18" i="24"/>
  <c r="D18" i="24" s="1"/>
  <c r="A18" i="20"/>
  <c r="C17" i="20"/>
  <c r="B17" i="20"/>
  <c r="D17" i="20" s="1"/>
  <c r="A18" i="28"/>
  <c r="C17" i="28"/>
  <c r="B17" i="28"/>
  <c r="D17" i="28" s="1"/>
  <c r="A18" i="26"/>
  <c r="C17" i="26"/>
  <c r="B17" i="26"/>
  <c r="D17" i="26" s="1"/>
  <c r="F16" i="17"/>
  <c r="E16" i="17"/>
  <c r="E16" i="6"/>
  <c r="F16" i="6"/>
  <c r="A19" i="11"/>
  <c r="C18" i="11"/>
  <c r="B18" i="11"/>
  <c r="D18" i="11" s="1"/>
  <c r="F17" i="19"/>
  <c r="E17" i="19"/>
  <c r="F16" i="3"/>
  <c r="E16" i="3"/>
  <c r="A18" i="12"/>
  <c r="C17" i="12"/>
  <c r="B17" i="12"/>
  <c r="D17" i="12" s="1"/>
  <c r="F17" i="9"/>
  <c r="E17" i="9"/>
  <c r="E16" i="27"/>
  <c r="F16" i="27"/>
  <c r="F16" i="29"/>
  <c r="E16" i="29"/>
  <c r="E17" i="24"/>
  <c r="F17" i="24"/>
  <c r="A19" i="18"/>
  <c r="C18" i="18"/>
  <c r="B18" i="18"/>
  <c r="D18" i="18" s="1"/>
  <c r="E16" i="20"/>
  <c r="F16" i="20"/>
  <c r="A19" i="15"/>
  <c r="C18" i="15"/>
  <c r="B18" i="15"/>
  <c r="D18" i="15" s="1"/>
  <c r="E16" i="26"/>
  <c r="F16" i="26"/>
  <c r="F16" i="23"/>
  <c r="E16" i="23"/>
  <c r="A18" i="13"/>
  <c r="C17" i="13"/>
  <c r="B17" i="13"/>
  <c r="D17" i="13" s="1"/>
  <c r="F17" i="11"/>
  <c r="E17" i="11"/>
  <c r="A18" i="10"/>
  <c r="C17" i="10"/>
  <c r="B17" i="10"/>
  <c r="D17" i="10" s="1"/>
  <c r="A18" i="7"/>
  <c r="C17" i="7"/>
  <c r="B17" i="7"/>
  <c r="D17" i="7" s="1"/>
  <c r="A18" i="21"/>
  <c r="C17" i="21"/>
  <c r="B17" i="21"/>
  <c r="D17" i="21" s="1"/>
  <c r="A19" i="8"/>
  <c r="C18" i="8"/>
  <c r="B18" i="8"/>
  <c r="D18" i="8" s="1"/>
  <c r="E16" i="12"/>
  <c r="F16" i="12"/>
  <c r="A19" i="30"/>
  <c r="C18" i="30"/>
  <c r="B18" i="30"/>
  <c r="D18" i="30" s="1"/>
  <c r="A19" i="4"/>
  <c r="C18" i="4"/>
  <c r="B18" i="4"/>
  <c r="D18" i="4" s="1"/>
  <c r="A18" i="22"/>
  <c r="C17" i="22"/>
  <c r="B17" i="22"/>
  <c r="D17" i="22" s="1"/>
  <c r="E17" i="18"/>
  <c r="F17" i="18"/>
  <c r="A19" i="14"/>
  <c r="C18" i="14"/>
  <c r="B18" i="14"/>
  <c r="D18" i="14" s="1"/>
  <c r="A18" i="23"/>
  <c r="C17" i="23"/>
  <c r="B17" i="23"/>
  <c r="D17" i="23" s="1"/>
  <c r="F17" i="25"/>
  <c r="E17" i="25"/>
  <c r="A19" i="19"/>
  <c r="C18" i="19"/>
  <c r="B18" i="19"/>
  <c r="D18" i="19" s="1"/>
  <c r="A18" i="16"/>
  <c r="C17" i="16"/>
  <c r="B17" i="16"/>
  <c r="D17" i="16" s="1"/>
  <c r="A18" i="3"/>
  <c r="C17" i="3"/>
  <c r="B17" i="3"/>
  <c r="D17" i="3" s="1"/>
  <c r="F17" i="5"/>
  <c r="E17" i="5"/>
  <c r="E16" i="16"/>
  <c r="F16" i="16"/>
  <c r="A18" i="17"/>
  <c r="C17" i="17"/>
  <c r="B17" i="17"/>
  <c r="D17" i="17" s="1"/>
  <c r="A19" i="5"/>
  <c r="C18" i="5"/>
  <c r="B18" i="5"/>
  <c r="D18" i="5" s="1"/>
  <c r="F16" i="13"/>
  <c r="E16" i="13"/>
  <c r="E16" i="10"/>
  <c r="F16" i="10"/>
  <c r="A19" i="25"/>
  <c r="C18" i="25"/>
  <c r="B18" i="25"/>
  <c r="D18" i="25" s="1"/>
  <c r="F16" i="21"/>
  <c r="E16" i="21"/>
  <c r="E17" i="8"/>
  <c r="F17" i="8"/>
  <c r="E17" i="4"/>
  <c r="F17" i="4"/>
  <c r="C17" i="29"/>
  <c r="B17" i="29"/>
  <c r="D17" i="29" s="1"/>
  <c r="A18" i="29"/>
  <c r="E17" i="14"/>
  <c r="F17" i="14"/>
  <c r="E16" i="28"/>
  <c r="F16" i="28"/>
  <c r="F17" i="15"/>
  <c r="E17" i="15"/>
  <c r="B19" i="5" l="1"/>
  <c r="D19" i="5" s="1"/>
  <c r="A20" i="5"/>
  <c r="C19" i="5"/>
  <c r="A20" i="14"/>
  <c r="C19" i="14"/>
  <c r="B19" i="14"/>
  <c r="D19" i="14" s="1"/>
  <c r="C19" i="4"/>
  <c r="A20" i="4"/>
  <c r="B19" i="4"/>
  <c r="D19" i="4" s="1"/>
  <c r="B19" i="8"/>
  <c r="D19" i="8" s="1"/>
  <c r="A20" i="8"/>
  <c r="C19" i="8"/>
  <c r="F17" i="13"/>
  <c r="E17" i="13"/>
  <c r="F17" i="28"/>
  <c r="E17" i="28"/>
  <c r="C19" i="24"/>
  <c r="A20" i="24"/>
  <c r="B19" i="24"/>
  <c r="D19" i="24" s="1"/>
  <c r="E17" i="17"/>
  <c r="F17" i="17"/>
  <c r="B18" i="23"/>
  <c r="D18" i="23" s="1"/>
  <c r="A19" i="23"/>
  <c r="C18" i="23"/>
  <c r="C18" i="22"/>
  <c r="B18" i="22"/>
  <c r="D18" i="22" s="1"/>
  <c r="A19" i="22"/>
  <c r="F17" i="21"/>
  <c r="E17" i="21"/>
  <c r="F17" i="26"/>
  <c r="E17" i="26"/>
  <c r="C18" i="20"/>
  <c r="B18" i="20"/>
  <c r="D18" i="20" s="1"/>
  <c r="A19" i="20"/>
  <c r="F17" i="6"/>
  <c r="E17" i="6"/>
  <c r="A19" i="29"/>
  <c r="C18" i="29"/>
  <c r="B18" i="29"/>
  <c r="D18" i="29" s="1"/>
  <c r="E18" i="5"/>
  <c r="F18" i="5"/>
  <c r="B18" i="3"/>
  <c r="D18" i="3" s="1"/>
  <c r="C18" i="3"/>
  <c r="A19" i="3"/>
  <c r="F18" i="19"/>
  <c r="E18" i="19"/>
  <c r="F18" i="14"/>
  <c r="E18" i="14"/>
  <c r="F18" i="4"/>
  <c r="E18" i="4"/>
  <c r="F18" i="8"/>
  <c r="E18" i="8"/>
  <c r="B18" i="7"/>
  <c r="D18" i="7" s="1"/>
  <c r="A19" i="7"/>
  <c r="C18" i="7"/>
  <c r="B18" i="13"/>
  <c r="D18" i="13" s="1"/>
  <c r="C18" i="13"/>
  <c r="A19" i="13"/>
  <c r="B19" i="18"/>
  <c r="D19" i="18" s="1"/>
  <c r="A20" i="18"/>
  <c r="C19" i="18"/>
  <c r="E18" i="11"/>
  <c r="F18" i="11"/>
  <c r="A19" i="28"/>
  <c r="B18" i="28"/>
  <c r="D18" i="28" s="1"/>
  <c r="C18" i="28"/>
  <c r="F18" i="24"/>
  <c r="E18" i="24"/>
  <c r="B19" i="9"/>
  <c r="D19" i="9" s="1"/>
  <c r="C19" i="9"/>
  <c r="A20" i="9"/>
  <c r="F17" i="3"/>
  <c r="E17" i="3"/>
  <c r="B19" i="19"/>
  <c r="D19" i="19" s="1"/>
  <c r="C19" i="19"/>
  <c r="A20" i="19"/>
  <c r="E17" i="7"/>
  <c r="F17" i="7"/>
  <c r="F18" i="18"/>
  <c r="E18" i="18"/>
  <c r="B19" i="11"/>
  <c r="D19" i="11" s="1"/>
  <c r="C19" i="11"/>
  <c r="A20" i="11"/>
  <c r="F18" i="9"/>
  <c r="E18" i="9"/>
  <c r="B19" i="25"/>
  <c r="D19" i="25" s="1"/>
  <c r="C19" i="25"/>
  <c r="A20" i="25"/>
  <c r="B18" i="16"/>
  <c r="D18" i="16" s="1"/>
  <c r="A19" i="16"/>
  <c r="C18" i="16"/>
  <c r="F18" i="30"/>
  <c r="E18" i="30"/>
  <c r="C18" i="10"/>
  <c r="B18" i="10"/>
  <c r="D18" i="10" s="1"/>
  <c r="A19" i="10"/>
  <c r="B19" i="15"/>
  <c r="D19" i="15" s="1"/>
  <c r="A20" i="15"/>
  <c r="C19" i="15"/>
  <c r="A19" i="12"/>
  <c r="C18" i="12"/>
  <c r="B18" i="12"/>
  <c r="D18" i="12" s="1"/>
  <c r="F17" i="27"/>
  <c r="E17" i="27"/>
  <c r="E17" i="29"/>
  <c r="F17" i="29"/>
  <c r="F18" i="25"/>
  <c r="E18" i="25"/>
  <c r="B18" i="17"/>
  <c r="D18" i="17" s="1"/>
  <c r="A19" i="17"/>
  <c r="C18" i="17"/>
  <c r="F17" i="16"/>
  <c r="E17" i="16"/>
  <c r="F17" i="23"/>
  <c r="E17" i="23"/>
  <c r="F17" i="22"/>
  <c r="E17" i="22"/>
  <c r="B19" i="30"/>
  <c r="D19" i="30" s="1"/>
  <c r="A20" i="30"/>
  <c r="C19" i="30"/>
  <c r="B18" i="21"/>
  <c r="D18" i="21" s="1"/>
  <c r="C18" i="21"/>
  <c r="A19" i="21"/>
  <c r="F17" i="10"/>
  <c r="E17" i="10"/>
  <c r="E18" i="15"/>
  <c r="F18" i="15"/>
  <c r="F17" i="12"/>
  <c r="E17" i="12"/>
  <c r="C18" i="26"/>
  <c r="A19" i="26"/>
  <c r="B18" i="26"/>
  <c r="D18" i="26" s="1"/>
  <c r="F17" i="20"/>
  <c r="E17" i="20"/>
  <c r="C18" i="27"/>
  <c r="A19" i="27"/>
  <c r="B18" i="27"/>
  <c r="D18" i="27" s="1"/>
  <c r="B18" i="6"/>
  <c r="D18" i="6" s="1"/>
  <c r="A19" i="6"/>
  <c r="C18" i="6"/>
  <c r="A20" i="27" l="1"/>
  <c r="C19" i="27"/>
  <c r="B19" i="27"/>
  <c r="D19" i="27" s="1"/>
  <c r="A20" i="12"/>
  <c r="C19" i="12"/>
  <c r="B19" i="12"/>
  <c r="D19" i="12" s="1"/>
  <c r="A20" i="10"/>
  <c r="C19" i="10"/>
  <c r="B19" i="10"/>
  <c r="D19" i="10" s="1"/>
  <c r="A21" i="25"/>
  <c r="C20" i="25"/>
  <c r="B20" i="25"/>
  <c r="D20" i="25" s="1"/>
  <c r="A20" i="28"/>
  <c r="C19" i="28"/>
  <c r="B19" i="28"/>
  <c r="D19" i="28" s="1"/>
  <c r="A21" i="18"/>
  <c r="C20" i="18"/>
  <c r="B20" i="18"/>
  <c r="D20" i="18" s="1"/>
  <c r="A21" i="4"/>
  <c r="C20" i="4"/>
  <c r="B20" i="4"/>
  <c r="D20" i="4" s="1"/>
  <c r="A20" i="6"/>
  <c r="C19" i="6"/>
  <c r="B19" i="6"/>
  <c r="D19" i="6" s="1"/>
  <c r="A20" i="21"/>
  <c r="C19" i="21"/>
  <c r="B19" i="21"/>
  <c r="D19" i="21" s="1"/>
  <c r="A21" i="30"/>
  <c r="C20" i="30"/>
  <c r="B20" i="30"/>
  <c r="D20" i="30" s="1"/>
  <c r="E18" i="10"/>
  <c r="F18" i="10"/>
  <c r="A21" i="11"/>
  <c r="C20" i="11"/>
  <c r="B20" i="11"/>
  <c r="D20" i="11" s="1"/>
  <c r="E19" i="18"/>
  <c r="F19" i="18"/>
  <c r="E18" i="29"/>
  <c r="F18" i="29"/>
  <c r="A20" i="22"/>
  <c r="C19" i="22"/>
  <c r="B19" i="22"/>
  <c r="D19" i="22" s="1"/>
  <c r="A20" i="23"/>
  <c r="C19" i="23"/>
  <c r="B19" i="23"/>
  <c r="D19" i="23" s="1"/>
  <c r="E19" i="24"/>
  <c r="F19" i="24"/>
  <c r="A21" i="8"/>
  <c r="C20" i="8"/>
  <c r="B20" i="8"/>
  <c r="D20" i="8" s="1"/>
  <c r="E18" i="6"/>
  <c r="F18" i="6"/>
  <c r="F19" i="30"/>
  <c r="E19" i="30"/>
  <c r="A20" i="17"/>
  <c r="C19" i="17"/>
  <c r="B19" i="17"/>
  <c r="D19" i="17" s="1"/>
  <c r="E18" i="12"/>
  <c r="F18" i="12"/>
  <c r="A21" i="15"/>
  <c r="C20" i="15"/>
  <c r="B20" i="15"/>
  <c r="D20" i="15" s="1"/>
  <c r="A20" i="16"/>
  <c r="C19" i="16"/>
  <c r="B19" i="16"/>
  <c r="D19" i="16" s="1"/>
  <c r="F19" i="25"/>
  <c r="E19" i="25"/>
  <c r="F19" i="19"/>
  <c r="E19" i="19"/>
  <c r="A20" i="13"/>
  <c r="C19" i="13"/>
  <c r="B19" i="13"/>
  <c r="D19" i="13" s="1"/>
  <c r="A20" i="7"/>
  <c r="C19" i="7"/>
  <c r="B19" i="7"/>
  <c r="D19" i="7" s="1"/>
  <c r="F18" i="3"/>
  <c r="E18" i="3"/>
  <c r="A20" i="20"/>
  <c r="C19" i="20"/>
  <c r="B19" i="20"/>
  <c r="D19" i="20" s="1"/>
  <c r="E18" i="22"/>
  <c r="F18" i="22"/>
  <c r="F18" i="23"/>
  <c r="E18" i="23"/>
  <c r="A21" i="24"/>
  <c r="C20" i="24"/>
  <c r="B20" i="24"/>
  <c r="D20" i="24" s="1"/>
  <c r="E19" i="8"/>
  <c r="F19" i="8"/>
  <c r="E19" i="14"/>
  <c r="F19" i="14"/>
  <c r="A21" i="5"/>
  <c r="C20" i="5"/>
  <c r="B20" i="5"/>
  <c r="D20" i="5" s="1"/>
  <c r="E18" i="26"/>
  <c r="F18" i="26"/>
  <c r="A21" i="19"/>
  <c r="C20" i="19"/>
  <c r="B20" i="19"/>
  <c r="D20" i="19" s="1"/>
  <c r="F18" i="13"/>
  <c r="E18" i="13"/>
  <c r="A20" i="3"/>
  <c r="C19" i="3"/>
  <c r="B19" i="3"/>
  <c r="D19" i="3" s="1"/>
  <c r="A21" i="14"/>
  <c r="C20" i="14"/>
  <c r="B20" i="14"/>
  <c r="D20" i="14" s="1"/>
  <c r="A20" i="26"/>
  <c r="C19" i="26"/>
  <c r="B19" i="26"/>
  <c r="D19" i="26" s="1"/>
  <c r="A21" i="9"/>
  <c r="C20" i="9"/>
  <c r="B20" i="9"/>
  <c r="D20" i="9" s="1"/>
  <c r="E18" i="27"/>
  <c r="F18" i="27"/>
  <c r="F18" i="21"/>
  <c r="E18" i="21"/>
  <c r="F18" i="17"/>
  <c r="E18" i="17"/>
  <c r="F19" i="15"/>
  <c r="E19" i="15"/>
  <c r="E18" i="16"/>
  <c r="F18" i="16"/>
  <c r="F19" i="11"/>
  <c r="E19" i="11"/>
  <c r="F19" i="9"/>
  <c r="E19" i="9"/>
  <c r="E18" i="28"/>
  <c r="F18" i="28"/>
  <c r="F18" i="7"/>
  <c r="E18" i="7"/>
  <c r="A20" i="29"/>
  <c r="B19" i="29"/>
  <c r="D19" i="29" s="1"/>
  <c r="C19" i="29"/>
  <c r="E18" i="20"/>
  <c r="F18" i="20"/>
  <c r="E19" i="4"/>
  <c r="F19" i="4"/>
  <c r="F19" i="5"/>
  <c r="E19" i="5"/>
  <c r="E19" i="3" l="1"/>
  <c r="F19" i="3"/>
  <c r="B21" i="5"/>
  <c r="D21" i="5" s="1"/>
  <c r="C21" i="5"/>
  <c r="A22" i="5"/>
  <c r="F19" i="20"/>
  <c r="E19" i="20"/>
  <c r="F19" i="13"/>
  <c r="E19" i="13"/>
  <c r="B21" i="15"/>
  <c r="D21" i="15" s="1"/>
  <c r="C21" i="15"/>
  <c r="A22" i="15"/>
  <c r="C21" i="8"/>
  <c r="A22" i="8"/>
  <c r="B21" i="8"/>
  <c r="D21" i="8" s="1"/>
  <c r="F19" i="6"/>
  <c r="E19" i="6"/>
  <c r="C21" i="18"/>
  <c r="A22" i="18"/>
  <c r="B21" i="18"/>
  <c r="D21" i="18" s="1"/>
  <c r="B21" i="9"/>
  <c r="D21" i="9" s="1"/>
  <c r="A22" i="9"/>
  <c r="C21" i="9"/>
  <c r="E20" i="19"/>
  <c r="F20" i="19"/>
  <c r="C20" i="16"/>
  <c r="A21" i="16"/>
  <c r="B20" i="16"/>
  <c r="D20" i="16" s="1"/>
  <c r="F20" i="11"/>
  <c r="E20" i="11"/>
  <c r="B21" i="4"/>
  <c r="D21" i="4" s="1"/>
  <c r="A22" i="4"/>
  <c r="C21" i="4"/>
  <c r="F19" i="27"/>
  <c r="E19" i="27"/>
  <c r="F19" i="26"/>
  <c r="E19" i="26"/>
  <c r="B20" i="3"/>
  <c r="D20" i="3" s="1"/>
  <c r="A21" i="3"/>
  <c r="C20" i="3"/>
  <c r="F20" i="5"/>
  <c r="E20" i="5"/>
  <c r="B20" i="20"/>
  <c r="D20" i="20" s="1"/>
  <c r="A21" i="20"/>
  <c r="C20" i="20"/>
  <c r="B20" i="13"/>
  <c r="D20" i="13" s="1"/>
  <c r="A21" i="13"/>
  <c r="C20" i="13"/>
  <c r="F20" i="15"/>
  <c r="E20" i="15"/>
  <c r="F20" i="8"/>
  <c r="E20" i="8"/>
  <c r="F19" i="22"/>
  <c r="E19" i="22"/>
  <c r="F20" i="30"/>
  <c r="E20" i="30"/>
  <c r="C20" i="6"/>
  <c r="A21" i="6"/>
  <c r="B20" i="6"/>
  <c r="D20" i="6" s="1"/>
  <c r="F20" i="18"/>
  <c r="E20" i="18"/>
  <c r="B21" i="25"/>
  <c r="D21" i="25" s="1"/>
  <c r="A22" i="25"/>
  <c r="C21" i="25"/>
  <c r="F19" i="12"/>
  <c r="E19" i="12"/>
  <c r="A21" i="29"/>
  <c r="C20" i="29"/>
  <c r="B20" i="29"/>
  <c r="D20" i="29" s="1"/>
  <c r="B20" i="26"/>
  <c r="D20" i="26" s="1"/>
  <c r="A21" i="26"/>
  <c r="C20" i="26"/>
  <c r="A21" i="22"/>
  <c r="C20" i="22"/>
  <c r="B20" i="22"/>
  <c r="D20" i="22" s="1"/>
  <c r="B21" i="30"/>
  <c r="D21" i="30" s="1"/>
  <c r="A22" i="30"/>
  <c r="C21" i="30"/>
  <c r="E20" i="25"/>
  <c r="F20" i="25"/>
  <c r="C20" i="12"/>
  <c r="B20" i="12"/>
  <c r="D20" i="12" s="1"/>
  <c r="A21" i="12"/>
  <c r="F20" i="14"/>
  <c r="E20" i="14"/>
  <c r="F20" i="24"/>
  <c r="E20" i="24"/>
  <c r="F19" i="7"/>
  <c r="E19" i="7"/>
  <c r="B20" i="17"/>
  <c r="D20" i="17" s="1"/>
  <c r="C20" i="17"/>
  <c r="A21" i="17"/>
  <c r="B20" i="23"/>
  <c r="D20" i="23" s="1"/>
  <c r="C20" i="23"/>
  <c r="A21" i="23"/>
  <c r="E19" i="21"/>
  <c r="F19" i="21"/>
  <c r="E19" i="28"/>
  <c r="F19" i="28"/>
  <c r="B20" i="10"/>
  <c r="D20" i="10" s="1"/>
  <c r="A21" i="10"/>
  <c r="C20" i="10"/>
  <c r="E19" i="29"/>
  <c r="F19" i="29"/>
  <c r="E20" i="9"/>
  <c r="F20" i="9"/>
  <c r="C21" i="14"/>
  <c r="B21" i="14"/>
  <c r="D21" i="14" s="1"/>
  <c r="A22" i="14"/>
  <c r="B21" i="19"/>
  <c r="D21" i="19" s="1"/>
  <c r="A22" i="19"/>
  <c r="C21" i="19"/>
  <c r="C21" i="24"/>
  <c r="B21" i="24"/>
  <c r="D21" i="24" s="1"/>
  <c r="A22" i="24"/>
  <c r="B20" i="7"/>
  <c r="D20" i="7" s="1"/>
  <c r="C20" i="7"/>
  <c r="A21" i="7"/>
  <c r="F19" i="16"/>
  <c r="E19" i="16"/>
  <c r="F19" i="17"/>
  <c r="E19" i="17"/>
  <c r="E19" i="23"/>
  <c r="F19" i="23"/>
  <c r="B21" i="11"/>
  <c r="D21" i="11" s="1"/>
  <c r="A22" i="11"/>
  <c r="C21" i="11"/>
  <c r="B20" i="21"/>
  <c r="D20" i="21" s="1"/>
  <c r="A21" i="21"/>
  <c r="C20" i="21"/>
  <c r="F20" i="4"/>
  <c r="E20" i="4"/>
  <c r="B20" i="28"/>
  <c r="D20" i="28" s="1"/>
  <c r="A21" i="28"/>
  <c r="C20" i="28"/>
  <c r="F19" i="10"/>
  <c r="E19" i="10"/>
  <c r="A21" i="27"/>
  <c r="B20" i="27"/>
  <c r="D20" i="27" s="1"/>
  <c r="C20" i="27"/>
  <c r="E21" i="14" l="1"/>
  <c r="F21" i="14"/>
  <c r="F21" i="30"/>
  <c r="E21" i="30"/>
  <c r="A22" i="20"/>
  <c r="C21" i="20"/>
  <c r="B21" i="20"/>
  <c r="D21" i="20" s="1"/>
  <c r="E20" i="16"/>
  <c r="F20" i="16"/>
  <c r="A23" i="19"/>
  <c r="C22" i="19"/>
  <c r="B22" i="19"/>
  <c r="D22" i="19" s="1"/>
  <c r="A22" i="12"/>
  <c r="C21" i="12"/>
  <c r="B21" i="12"/>
  <c r="D21" i="12" s="1"/>
  <c r="E20" i="6"/>
  <c r="F20" i="6"/>
  <c r="A22" i="13"/>
  <c r="C21" i="13"/>
  <c r="B21" i="13"/>
  <c r="D21" i="13" s="1"/>
  <c r="E21" i="4"/>
  <c r="F21" i="4"/>
  <c r="A22" i="16"/>
  <c r="C21" i="16"/>
  <c r="B21" i="16"/>
  <c r="D21" i="16" s="1"/>
  <c r="A23" i="18"/>
  <c r="C22" i="18"/>
  <c r="B22" i="18"/>
  <c r="D22" i="18" s="1"/>
  <c r="F21" i="5"/>
  <c r="E21" i="5"/>
  <c r="A22" i="28"/>
  <c r="C21" i="28"/>
  <c r="B21" i="28"/>
  <c r="D21" i="28" s="1"/>
  <c r="A23" i="11"/>
  <c r="C22" i="11"/>
  <c r="B22" i="11"/>
  <c r="D22" i="11" s="1"/>
  <c r="E21" i="24"/>
  <c r="F21" i="24"/>
  <c r="E20" i="12"/>
  <c r="F20" i="12"/>
  <c r="F21" i="25"/>
  <c r="E21" i="25"/>
  <c r="A22" i="6"/>
  <c r="C21" i="6"/>
  <c r="B21" i="6"/>
  <c r="D21" i="6" s="1"/>
  <c r="F20" i="13"/>
  <c r="E20" i="13"/>
  <c r="A23" i="9"/>
  <c r="C22" i="9"/>
  <c r="B22" i="9"/>
  <c r="D22" i="9" s="1"/>
  <c r="A23" i="8"/>
  <c r="C22" i="8"/>
  <c r="B22" i="8"/>
  <c r="D22" i="8" s="1"/>
  <c r="F20" i="21"/>
  <c r="E20" i="21"/>
  <c r="F20" i="7"/>
  <c r="E20" i="7"/>
  <c r="E20" i="10"/>
  <c r="F20" i="10"/>
  <c r="A22" i="17"/>
  <c r="C21" i="17"/>
  <c r="B21" i="17"/>
  <c r="D21" i="17" s="1"/>
  <c r="A23" i="4"/>
  <c r="C22" i="4"/>
  <c r="B22" i="4"/>
  <c r="D22" i="4" s="1"/>
  <c r="E21" i="18"/>
  <c r="F21" i="18"/>
  <c r="A23" i="15"/>
  <c r="C22" i="15"/>
  <c r="B22" i="15"/>
  <c r="D22" i="15" s="1"/>
  <c r="E20" i="27"/>
  <c r="F20" i="27"/>
  <c r="A23" i="24"/>
  <c r="C22" i="24"/>
  <c r="B22" i="24"/>
  <c r="D22" i="24" s="1"/>
  <c r="A22" i="23"/>
  <c r="C21" i="23"/>
  <c r="B21" i="23"/>
  <c r="D21" i="23" s="1"/>
  <c r="E20" i="22"/>
  <c r="F20" i="22"/>
  <c r="A22" i="26"/>
  <c r="C21" i="26"/>
  <c r="B21" i="26"/>
  <c r="D21" i="26" s="1"/>
  <c r="B21" i="29"/>
  <c r="D21" i="29" s="1"/>
  <c r="A22" i="29"/>
  <c r="C21" i="29"/>
  <c r="A23" i="25"/>
  <c r="C22" i="25"/>
  <c r="B22" i="25"/>
  <c r="D22" i="25" s="1"/>
  <c r="E20" i="20"/>
  <c r="F20" i="20"/>
  <c r="A22" i="3"/>
  <c r="C21" i="3"/>
  <c r="B21" i="3"/>
  <c r="D21" i="3" s="1"/>
  <c r="E21" i="8"/>
  <c r="F21" i="8"/>
  <c r="A22" i="27"/>
  <c r="C21" i="27"/>
  <c r="B21" i="27"/>
  <c r="D21" i="27" s="1"/>
  <c r="A22" i="7"/>
  <c r="C21" i="7"/>
  <c r="B21" i="7"/>
  <c r="D21" i="7" s="1"/>
  <c r="F21" i="19"/>
  <c r="E21" i="19"/>
  <c r="F20" i="17"/>
  <c r="E20" i="17"/>
  <c r="E20" i="26"/>
  <c r="F20" i="26"/>
  <c r="F20" i="3"/>
  <c r="E20" i="3"/>
  <c r="F21" i="15"/>
  <c r="E21" i="15"/>
  <c r="E20" i="28"/>
  <c r="F20" i="28"/>
  <c r="A22" i="21"/>
  <c r="C21" i="21"/>
  <c r="B21" i="21"/>
  <c r="D21" i="21" s="1"/>
  <c r="F21" i="11"/>
  <c r="E21" i="11"/>
  <c r="A23" i="14"/>
  <c r="C22" i="14"/>
  <c r="B22" i="14"/>
  <c r="D22" i="14" s="1"/>
  <c r="A22" i="10"/>
  <c r="C21" i="10"/>
  <c r="B21" i="10"/>
  <c r="D21" i="10" s="1"/>
  <c r="F20" i="23"/>
  <c r="E20" i="23"/>
  <c r="A23" i="30"/>
  <c r="C22" i="30"/>
  <c r="B22" i="30"/>
  <c r="D22" i="30" s="1"/>
  <c r="A22" i="22"/>
  <c r="C21" i="22"/>
  <c r="B21" i="22"/>
  <c r="D21" i="22" s="1"/>
  <c r="F20" i="29"/>
  <c r="E20" i="29"/>
  <c r="F21" i="9"/>
  <c r="E21" i="9"/>
  <c r="A23" i="5"/>
  <c r="C22" i="5"/>
  <c r="B22" i="5"/>
  <c r="D22" i="5" s="1"/>
  <c r="E21" i="29" l="1"/>
  <c r="F21" i="29"/>
  <c r="B22" i="17"/>
  <c r="D22" i="17" s="1"/>
  <c r="A23" i="17"/>
  <c r="C22" i="17"/>
  <c r="F22" i="19"/>
  <c r="E22" i="19"/>
  <c r="A23" i="10"/>
  <c r="C22" i="10"/>
  <c r="B22" i="10"/>
  <c r="D22" i="10" s="1"/>
  <c r="F21" i="26"/>
  <c r="E21" i="26"/>
  <c r="C23" i="4"/>
  <c r="B23" i="4"/>
  <c r="D23" i="4" s="1"/>
  <c r="A24" i="4"/>
  <c r="B23" i="8"/>
  <c r="D23" i="8" s="1"/>
  <c r="A24" i="8"/>
  <c r="C23" i="8"/>
  <c r="C22" i="28"/>
  <c r="B22" i="28"/>
  <c r="D22" i="28" s="1"/>
  <c r="A23" i="28"/>
  <c r="B22" i="16"/>
  <c r="D22" i="16" s="1"/>
  <c r="A23" i="16"/>
  <c r="C22" i="16"/>
  <c r="F21" i="12"/>
  <c r="E21" i="12"/>
  <c r="F21" i="20"/>
  <c r="E21" i="20"/>
  <c r="B23" i="30"/>
  <c r="D23" i="30" s="1"/>
  <c r="A24" i="30"/>
  <c r="C23" i="30"/>
  <c r="A24" i="14"/>
  <c r="B23" i="14"/>
  <c r="D23" i="14" s="1"/>
  <c r="C23" i="14"/>
  <c r="B22" i="7"/>
  <c r="D22" i="7" s="1"/>
  <c r="A23" i="7"/>
  <c r="C22" i="7"/>
  <c r="B22" i="3"/>
  <c r="D22" i="3" s="1"/>
  <c r="C22" i="3"/>
  <c r="A23" i="3"/>
  <c r="F22" i="11"/>
  <c r="E22" i="11"/>
  <c r="E21" i="13"/>
  <c r="F21" i="13"/>
  <c r="C22" i="22"/>
  <c r="B22" i="22"/>
  <c r="D22" i="22" s="1"/>
  <c r="A23" i="22"/>
  <c r="F21" i="27"/>
  <c r="E21" i="27"/>
  <c r="B23" i="25"/>
  <c r="D23" i="25" s="1"/>
  <c r="C23" i="25"/>
  <c r="A24" i="25"/>
  <c r="B22" i="6"/>
  <c r="D22" i="6" s="1"/>
  <c r="A23" i="6"/>
  <c r="C22" i="6"/>
  <c r="B23" i="5"/>
  <c r="D23" i="5" s="1"/>
  <c r="A24" i="5"/>
  <c r="C23" i="5"/>
  <c r="F22" i="30"/>
  <c r="E22" i="30"/>
  <c r="F22" i="14"/>
  <c r="E22" i="14"/>
  <c r="E21" i="7"/>
  <c r="F21" i="7"/>
  <c r="F21" i="3"/>
  <c r="E21" i="3"/>
  <c r="F21" i="23"/>
  <c r="E21" i="23"/>
  <c r="E22" i="15"/>
  <c r="F22" i="15"/>
  <c r="E21" i="17"/>
  <c r="F21" i="17"/>
  <c r="F22" i="9"/>
  <c r="E22" i="9"/>
  <c r="B23" i="11"/>
  <c r="D23" i="11" s="1"/>
  <c r="C23" i="11"/>
  <c r="A24" i="11"/>
  <c r="B23" i="18"/>
  <c r="D23" i="18" s="1"/>
  <c r="A24" i="18"/>
  <c r="C23" i="18"/>
  <c r="B22" i="13"/>
  <c r="D22" i="13" s="1"/>
  <c r="C22" i="13"/>
  <c r="A23" i="13"/>
  <c r="B23" i="19"/>
  <c r="D23" i="19" s="1"/>
  <c r="C23" i="19"/>
  <c r="A24" i="19"/>
  <c r="E22" i="5"/>
  <c r="F22" i="5"/>
  <c r="B22" i="23"/>
  <c r="D22" i="23" s="1"/>
  <c r="A23" i="23"/>
  <c r="C22" i="23"/>
  <c r="B23" i="15"/>
  <c r="D23" i="15" s="1"/>
  <c r="A24" i="15"/>
  <c r="C23" i="15"/>
  <c r="B23" i="9"/>
  <c r="D23" i="9" s="1"/>
  <c r="C23" i="9"/>
  <c r="A24" i="9"/>
  <c r="F22" i="18"/>
  <c r="E22" i="18"/>
  <c r="B22" i="21"/>
  <c r="D22" i="21" s="1"/>
  <c r="C22" i="21"/>
  <c r="A23" i="21"/>
  <c r="F22" i="24"/>
  <c r="E22" i="24"/>
  <c r="F21" i="22"/>
  <c r="E21" i="22"/>
  <c r="F21" i="10"/>
  <c r="E21" i="10"/>
  <c r="F21" i="21"/>
  <c r="E21" i="21"/>
  <c r="B22" i="27"/>
  <c r="D22" i="27" s="1"/>
  <c r="A23" i="27"/>
  <c r="C22" i="27"/>
  <c r="F22" i="25"/>
  <c r="E22" i="25"/>
  <c r="A23" i="29"/>
  <c r="C22" i="29"/>
  <c r="B22" i="29"/>
  <c r="D22" i="29" s="1"/>
  <c r="C22" i="26"/>
  <c r="B22" i="26"/>
  <c r="D22" i="26" s="1"/>
  <c r="A23" i="26"/>
  <c r="B23" i="24"/>
  <c r="D23" i="24" s="1"/>
  <c r="A24" i="24"/>
  <c r="C23" i="24"/>
  <c r="F22" i="4"/>
  <c r="E22" i="4"/>
  <c r="F22" i="8"/>
  <c r="E22" i="8"/>
  <c r="F21" i="6"/>
  <c r="E21" i="6"/>
  <c r="F21" i="28"/>
  <c r="E21" i="28"/>
  <c r="F21" i="16"/>
  <c r="E21" i="16"/>
  <c r="A23" i="12"/>
  <c r="C22" i="12"/>
  <c r="B22" i="12"/>
  <c r="D22" i="12" s="1"/>
  <c r="C22" i="20"/>
  <c r="A23" i="20"/>
  <c r="B22" i="20"/>
  <c r="D22" i="20" s="1"/>
  <c r="A24" i="27" l="1"/>
  <c r="C23" i="27"/>
  <c r="B23" i="27"/>
  <c r="D23" i="27" s="1"/>
  <c r="F23" i="19"/>
  <c r="E23" i="19"/>
  <c r="A25" i="25"/>
  <c r="C24" i="25"/>
  <c r="B24" i="25"/>
  <c r="D24" i="25" s="1"/>
  <c r="A24" i="3"/>
  <c r="C23" i="3"/>
  <c r="B23" i="3"/>
  <c r="D23" i="3" s="1"/>
  <c r="A24" i="20"/>
  <c r="C23" i="20"/>
  <c r="B23" i="20"/>
  <c r="D23" i="20" s="1"/>
  <c r="A25" i="24"/>
  <c r="C24" i="24"/>
  <c r="B24" i="24"/>
  <c r="D24" i="24" s="1"/>
  <c r="A25" i="18"/>
  <c r="C24" i="18"/>
  <c r="B24" i="18"/>
  <c r="D24" i="18" s="1"/>
  <c r="A24" i="22"/>
  <c r="C23" i="22"/>
  <c r="B23" i="22"/>
  <c r="D23" i="22" s="1"/>
  <c r="F22" i="7"/>
  <c r="E22" i="7"/>
  <c r="A24" i="16"/>
  <c r="C23" i="16"/>
  <c r="B23" i="16"/>
  <c r="D23" i="16" s="1"/>
  <c r="A25" i="4"/>
  <c r="C24" i="4"/>
  <c r="B24" i="4"/>
  <c r="D24" i="4" s="1"/>
  <c r="F22" i="17"/>
  <c r="E22" i="17"/>
  <c r="E22" i="20"/>
  <c r="F22" i="20"/>
  <c r="C23" i="29"/>
  <c r="B23" i="29"/>
  <c r="D23" i="29" s="1"/>
  <c r="A24" i="29"/>
  <c r="F22" i="21"/>
  <c r="E22" i="21"/>
  <c r="A24" i="7"/>
  <c r="C23" i="7"/>
  <c r="B23" i="7"/>
  <c r="D23" i="7" s="1"/>
  <c r="A25" i="14"/>
  <c r="C24" i="14"/>
  <c r="B24" i="14"/>
  <c r="D24" i="14" s="1"/>
  <c r="E23" i="8"/>
  <c r="F23" i="8"/>
  <c r="C23" i="10"/>
  <c r="A24" i="10"/>
  <c r="B23" i="10"/>
  <c r="D23" i="10" s="1"/>
  <c r="E22" i="27"/>
  <c r="F22" i="27"/>
  <c r="F23" i="9"/>
  <c r="E23" i="9"/>
  <c r="A24" i="13"/>
  <c r="C23" i="13"/>
  <c r="B23" i="13"/>
  <c r="D23" i="13" s="1"/>
  <c r="E23" i="24"/>
  <c r="F23" i="24"/>
  <c r="A24" i="21"/>
  <c r="C23" i="21"/>
  <c r="B23" i="21"/>
  <c r="D23" i="21" s="1"/>
  <c r="A24" i="23"/>
  <c r="C23" i="23"/>
  <c r="B23" i="23"/>
  <c r="D23" i="23" s="1"/>
  <c r="A25" i="19"/>
  <c r="C24" i="19"/>
  <c r="B24" i="19"/>
  <c r="D24" i="19" s="1"/>
  <c r="E23" i="18"/>
  <c r="F23" i="18"/>
  <c r="A24" i="6"/>
  <c r="C23" i="6"/>
  <c r="B23" i="6"/>
  <c r="D23" i="6" s="1"/>
  <c r="F23" i="25"/>
  <c r="E23" i="25"/>
  <c r="E22" i="22"/>
  <c r="F22" i="22"/>
  <c r="F22" i="3"/>
  <c r="E22" i="3"/>
  <c r="A25" i="30"/>
  <c r="C24" i="30"/>
  <c r="B24" i="30"/>
  <c r="D24" i="30" s="1"/>
  <c r="E22" i="16"/>
  <c r="F22" i="16"/>
  <c r="E23" i="4"/>
  <c r="F23" i="4"/>
  <c r="F22" i="10"/>
  <c r="E22" i="10"/>
  <c r="E22" i="26"/>
  <c r="F22" i="26"/>
  <c r="F23" i="15"/>
  <c r="E23" i="15"/>
  <c r="F23" i="5"/>
  <c r="E23" i="5"/>
  <c r="E22" i="28"/>
  <c r="F22" i="28"/>
  <c r="A24" i="17"/>
  <c r="C23" i="17"/>
  <c r="B23" i="17"/>
  <c r="D23" i="17" s="1"/>
  <c r="A24" i="12"/>
  <c r="C23" i="12"/>
  <c r="B23" i="12"/>
  <c r="D23" i="12" s="1"/>
  <c r="F23" i="11"/>
  <c r="E23" i="11"/>
  <c r="E22" i="29"/>
  <c r="F22" i="29"/>
  <c r="E22" i="12"/>
  <c r="F22" i="12"/>
  <c r="A24" i="26"/>
  <c r="C23" i="26"/>
  <c r="B23" i="26"/>
  <c r="D23" i="26" s="1"/>
  <c r="A25" i="9"/>
  <c r="C24" i="9"/>
  <c r="B24" i="9"/>
  <c r="D24" i="9" s="1"/>
  <c r="A25" i="15"/>
  <c r="C24" i="15"/>
  <c r="B24" i="15"/>
  <c r="D24" i="15" s="1"/>
  <c r="F22" i="23"/>
  <c r="E22" i="23"/>
  <c r="F22" i="13"/>
  <c r="E22" i="13"/>
  <c r="A25" i="11"/>
  <c r="C24" i="11"/>
  <c r="B24" i="11"/>
  <c r="D24" i="11" s="1"/>
  <c r="A25" i="5"/>
  <c r="C24" i="5"/>
  <c r="B24" i="5"/>
  <c r="D24" i="5" s="1"/>
  <c r="E22" i="6"/>
  <c r="F22" i="6"/>
  <c r="E23" i="14"/>
  <c r="F23" i="14"/>
  <c r="F23" i="30"/>
  <c r="E23" i="30"/>
  <c r="A24" i="28"/>
  <c r="C23" i="28"/>
  <c r="B23" i="28"/>
  <c r="D23" i="28" s="1"/>
  <c r="A25" i="8"/>
  <c r="C24" i="8"/>
  <c r="B24" i="8"/>
  <c r="D24" i="8" s="1"/>
  <c r="F23" i="17" l="1"/>
  <c r="E23" i="17"/>
  <c r="C24" i="6"/>
  <c r="B24" i="6"/>
  <c r="D24" i="6" s="1"/>
  <c r="A25" i="6"/>
  <c r="B24" i="13"/>
  <c r="D24" i="13" s="1"/>
  <c r="A25" i="13"/>
  <c r="C24" i="13"/>
  <c r="F24" i="18"/>
  <c r="E24" i="18"/>
  <c r="B24" i="20"/>
  <c r="D24" i="20" s="1"/>
  <c r="A25" i="20"/>
  <c r="C24" i="20"/>
  <c r="F24" i="30"/>
  <c r="E24" i="30"/>
  <c r="E23" i="10"/>
  <c r="F23" i="10"/>
  <c r="F23" i="7"/>
  <c r="E23" i="7"/>
  <c r="F24" i="4"/>
  <c r="E24" i="4"/>
  <c r="F23" i="22"/>
  <c r="E23" i="22"/>
  <c r="C25" i="24"/>
  <c r="A26" i="24"/>
  <c r="B25" i="24"/>
  <c r="D25" i="24" s="1"/>
  <c r="E23" i="3"/>
  <c r="F23" i="3"/>
  <c r="E23" i="27"/>
  <c r="F23" i="27"/>
  <c r="F24" i="8"/>
  <c r="E24" i="8"/>
  <c r="B25" i="15"/>
  <c r="D25" i="15" s="1"/>
  <c r="C25" i="15"/>
  <c r="A26" i="15"/>
  <c r="C25" i="14"/>
  <c r="B25" i="14"/>
  <c r="D25" i="14" s="1"/>
  <c r="A26" i="14"/>
  <c r="F23" i="16"/>
  <c r="E23" i="16"/>
  <c r="E24" i="25"/>
  <c r="F24" i="25"/>
  <c r="B25" i="11"/>
  <c r="D25" i="11" s="1"/>
  <c r="A26" i="11"/>
  <c r="C25" i="11"/>
  <c r="F23" i="12"/>
  <c r="E23" i="12"/>
  <c r="B25" i="19"/>
  <c r="D25" i="19" s="1"/>
  <c r="A26" i="19"/>
  <c r="C25" i="19"/>
  <c r="C25" i="8"/>
  <c r="B25" i="8"/>
  <c r="D25" i="8" s="1"/>
  <c r="A26" i="8"/>
  <c r="F24" i="15"/>
  <c r="E24" i="15"/>
  <c r="B24" i="26"/>
  <c r="D24" i="26" s="1"/>
  <c r="A25" i="26"/>
  <c r="C24" i="26"/>
  <c r="B24" i="17"/>
  <c r="D24" i="17" s="1"/>
  <c r="C24" i="17"/>
  <c r="A25" i="17"/>
  <c r="F23" i="6"/>
  <c r="E23" i="6"/>
  <c r="F23" i="23"/>
  <c r="E23" i="23"/>
  <c r="F23" i="13"/>
  <c r="E23" i="13"/>
  <c r="A25" i="10"/>
  <c r="C24" i="10"/>
  <c r="B24" i="10"/>
  <c r="D24" i="10" s="1"/>
  <c r="F24" i="14"/>
  <c r="E24" i="14"/>
  <c r="A25" i="29"/>
  <c r="C24" i="29"/>
  <c r="B24" i="29"/>
  <c r="D24" i="29" s="1"/>
  <c r="C24" i="16"/>
  <c r="B24" i="16"/>
  <c r="D24" i="16" s="1"/>
  <c r="A25" i="16"/>
  <c r="C25" i="18"/>
  <c r="B25" i="18"/>
  <c r="D25" i="18" s="1"/>
  <c r="A26" i="18"/>
  <c r="F23" i="20"/>
  <c r="E23" i="20"/>
  <c r="B25" i="25"/>
  <c r="D25" i="25" s="1"/>
  <c r="A26" i="25"/>
  <c r="C25" i="25"/>
  <c r="F24" i="5"/>
  <c r="E24" i="5"/>
  <c r="F23" i="26"/>
  <c r="E23" i="26"/>
  <c r="B24" i="23"/>
  <c r="D24" i="23" s="1"/>
  <c r="C24" i="23"/>
  <c r="A25" i="23"/>
  <c r="A25" i="28"/>
  <c r="B24" i="28"/>
  <c r="D24" i="28" s="1"/>
  <c r="C24" i="28"/>
  <c r="E24" i="9"/>
  <c r="F24" i="9"/>
  <c r="E23" i="21"/>
  <c r="F23" i="21"/>
  <c r="B25" i="5"/>
  <c r="D25" i="5" s="1"/>
  <c r="C25" i="5"/>
  <c r="A26" i="5"/>
  <c r="E23" i="28"/>
  <c r="F23" i="28"/>
  <c r="F24" i="11"/>
  <c r="E24" i="11"/>
  <c r="B25" i="9"/>
  <c r="D25" i="9" s="1"/>
  <c r="A26" i="9"/>
  <c r="C25" i="9"/>
  <c r="C24" i="12"/>
  <c r="B24" i="12"/>
  <c r="D24" i="12" s="1"/>
  <c r="A25" i="12"/>
  <c r="B25" i="30"/>
  <c r="D25" i="30" s="1"/>
  <c r="C25" i="30"/>
  <c r="A26" i="30"/>
  <c r="E24" i="19"/>
  <c r="F24" i="19"/>
  <c r="B24" i="21"/>
  <c r="D24" i="21" s="1"/>
  <c r="A25" i="21"/>
  <c r="C24" i="21"/>
  <c r="B24" i="7"/>
  <c r="D24" i="7" s="1"/>
  <c r="C24" i="7"/>
  <c r="A25" i="7"/>
  <c r="E23" i="29"/>
  <c r="F23" i="29"/>
  <c r="B25" i="4"/>
  <c r="D25" i="4" s="1"/>
  <c r="A26" i="4"/>
  <c r="C25" i="4"/>
  <c r="A25" i="22"/>
  <c r="C24" i="22"/>
  <c r="B24" i="22"/>
  <c r="D24" i="22" s="1"/>
  <c r="F24" i="24"/>
  <c r="E24" i="24"/>
  <c r="B24" i="3"/>
  <c r="D24" i="3" s="1"/>
  <c r="A25" i="3"/>
  <c r="C24" i="3"/>
  <c r="C24" i="27"/>
  <c r="A25" i="27"/>
  <c r="B24" i="27"/>
  <c r="D24" i="27" s="1"/>
  <c r="E24" i="12" l="1"/>
  <c r="F24" i="12"/>
  <c r="E25" i="18"/>
  <c r="F25" i="18"/>
  <c r="A26" i="10"/>
  <c r="B25" i="10"/>
  <c r="D25" i="10" s="1"/>
  <c r="C25" i="10"/>
  <c r="E24" i="26"/>
  <c r="F24" i="26"/>
  <c r="E25" i="8"/>
  <c r="F25" i="8"/>
  <c r="F25" i="19"/>
  <c r="E25" i="19"/>
  <c r="A27" i="11"/>
  <c r="C26" i="11"/>
  <c r="B26" i="11"/>
  <c r="D26" i="11" s="1"/>
  <c r="A26" i="20"/>
  <c r="C25" i="20"/>
  <c r="B25" i="20"/>
  <c r="D25" i="20" s="1"/>
  <c r="E24" i="6"/>
  <c r="F24" i="6"/>
  <c r="A26" i="3"/>
  <c r="C25" i="3"/>
  <c r="B25" i="3"/>
  <c r="D25" i="3" s="1"/>
  <c r="A27" i="4"/>
  <c r="C26" i="4"/>
  <c r="B26" i="4"/>
  <c r="D26" i="4" s="1"/>
  <c r="A26" i="21"/>
  <c r="C25" i="21"/>
  <c r="B25" i="21"/>
  <c r="D25" i="21" s="1"/>
  <c r="F25" i="25"/>
  <c r="E25" i="25"/>
  <c r="A26" i="27"/>
  <c r="C25" i="27"/>
  <c r="B25" i="27"/>
  <c r="D25" i="27" s="1"/>
  <c r="F24" i="21"/>
  <c r="E24" i="21"/>
  <c r="E24" i="28"/>
  <c r="F24" i="28"/>
  <c r="E24" i="29"/>
  <c r="F24" i="29"/>
  <c r="F24" i="17"/>
  <c r="E24" i="17"/>
  <c r="F25" i="11"/>
  <c r="E25" i="11"/>
  <c r="A27" i="15"/>
  <c r="C26" i="15"/>
  <c r="B26" i="15"/>
  <c r="D26" i="15" s="1"/>
  <c r="E24" i="20"/>
  <c r="F24" i="20"/>
  <c r="A26" i="13"/>
  <c r="C25" i="13"/>
  <c r="B25" i="13"/>
  <c r="D25" i="13" s="1"/>
  <c r="E24" i="22"/>
  <c r="F24" i="22"/>
  <c r="A26" i="7"/>
  <c r="C25" i="7"/>
  <c r="B25" i="7"/>
  <c r="D25" i="7" s="1"/>
  <c r="A27" i="30"/>
  <c r="C26" i="30"/>
  <c r="B26" i="30"/>
  <c r="D26" i="30" s="1"/>
  <c r="F24" i="3"/>
  <c r="E24" i="3"/>
  <c r="A27" i="5"/>
  <c r="C26" i="5"/>
  <c r="B26" i="5"/>
  <c r="D26" i="5" s="1"/>
  <c r="A26" i="22"/>
  <c r="C25" i="22"/>
  <c r="B25" i="22"/>
  <c r="D25" i="22" s="1"/>
  <c r="F24" i="7"/>
  <c r="E24" i="7"/>
  <c r="F25" i="30"/>
  <c r="E25" i="30"/>
  <c r="A26" i="28"/>
  <c r="C25" i="28"/>
  <c r="B25" i="28"/>
  <c r="D25" i="28" s="1"/>
  <c r="A26" i="16"/>
  <c r="C25" i="16"/>
  <c r="B25" i="16"/>
  <c r="D25" i="16" s="1"/>
  <c r="F24" i="10"/>
  <c r="E24" i="10"/>
  <c r="A27" i="14"/>
  <c r="C26" i="14"/>
  <c r="B26" i="14"/>
  <c r="D26" i="14" s="1"/>
  <c r="E25" i="24"/>
  <c r="F25" i="24"/>
  <c r="F24" i="13"/>
  <c r="E24" i="13"/>
  <c r="E24" i="27"/>
  <c r="F24" i="27"/>
  <c r="F25" i="9"/>
  <c r="E25" i="9"/>
  <c r="E25" i="4"/>
  <c r="F25" i="4"/>
  <c r="F24" i="23"/>
  <c r="E24" i="23"/>
  <c r="A26" i="12"/>
  <c r="C25" i="12"/>
  <c r="B25" i="12"/>
  <c r="D25" i="12" s="1"/>
  <c r="A27" i="9"/>
  <c r="C26" i="9"/>
  <c r="B26" i="9"/>
  <c r="D26" i="9" s="1"/>
  <c r="F25" i="5"/>
  <c r="E25" i="5"/>
  <c r="A26" i="23"/>
  <c r="C25" i="23"/>
  <c r="B25" i="23"/>
  <c r="D25" i="23" s="1"/>
  <c r="A27" i="25"/>
  <c r="C26" i="25"/>
  <c r="B26" i="25"/>
  <c r="D26" i="25" s="1"/>
  <c r="A27" i="18"/>
  <c r="C26" i="18"/>
  <c r="B26" i="18"/>
  <c r="D26" i="18" s="1"/>
  <c r="E24" i="16"/>
  <c r="F24" i="16"/>
  <c r="C25" i="29"/>
  <c r="B25" i="29"/>
  <c r="D25" i="29" s="1"/>
  <c r="A26" i="29"/>
  <c r="A26" i="17"/>
  <c r="C25" i="17"/>
  <c r="B25" i="17"/>
  <c r="D25" i="17" s="1"/>
  <c r="A26" i="26"/>
  <c r="C25" i="26"/>
  <c r="B25" i="26"/>
  <c r="D25" i="26" s="1"/>
  <c r="A27" i="8"/>
  <c r="C26" i="8"/>
  <c r="B26" i="8"/>
  <c r="D26" i="8" s="1"/>
  <c r="A27" i="19"/>
  <c r="C26" i="19"/>
  <c r="B26" i="19"/>
  <c r="D26" i="19" s="1"/>
  <c r="E25" i="14"/>
  <c r="F25" i="14"/>
  <c r="F25" i="15"/>
  <c r="E25" i="15"/>
  <c r="A27" i="24"/>
  <c r="C26" i="24"/>
  <c r="B26" i="24"/>
  <c r="D26" i="24" s="1"/>
  <c r="A26" i="6"/>
  <c r="C25" i="6"/>
  <c r="B25" i="6"/>
  <c r="D25" i="6" s="1"/>
  <c r="F26" i="14" l="1"/>
  <c r="E26" i="14"/>
  <c r="E26" i="15"/>
  <c r="F26" i="15"/>
  <c r="B26" i="21"/>
  <c r="D26" i="21" s="1"/>
  <c r="C26" i="21"/>
  <c r="A27" i="21"/>
  <c r="F25" i="3"/>
  <c r="E25" i="3"/>
  <c r="E26" i="11"/>
  <c r="F26" i="11"/>
  <c r="B27" i="24"/>
  <c r="D27" i="24" s="1"/>
  <c r="A28" i="24"/>
  <c r="C27" i="24"/>
  <c r="F26" i="8"/>
  <c r="E26" i="8"/>
  <c r="B26" i="17"/>
  <c r="D26" i="17" s="1"/>
  <c r="A27" i="17"/>
  <c r="C26" i="17"/>
  <c r="B27" i="18"/>
  <c r="D27" i="18" s="1"/>
  <c r="A28" i="18"/>
  <c r="C27" i="18"/>
  <c r="F25" i="23"/>
  <c r="E25" i="23"/>
  <c r="F25" i="12"/>
  <c r="E25" i="12"/>
  <c r="F25" i="16"/>
  <c r="E25" i="16"/>
  <c r="C26" i="22"/>
  <c r="B26" i="22"/>
  <c r="D26" i="22" s="1"/>
  <c r="A27" i="22"/>
  <c r="B27" i="30"/>
  <c r="D27" i="30" s="1"/>
  <c r="A28" i="30"/>
  <c r="C27" i="30"/>
  <c r="B26" i="13"/>
  <c r="D26" i="13" s="1"/>
  <c r="C26" i="13"/>
  <c r="A27" i="13"/>
  <c r="E25" i="27"/>
  <c r="F25" i="27"/>
  <c r="F26" i="4"/>
  <c r="E26" i="4"/>
  <c r="F25" i="20"/>
  <c r="E25" i="20"/>
  <c r="F25" i="6"/>
  <c r="E25" i="6"/>
  <c r="B27" i="19"/>
  <c r="D27" i="19" s="1"/>
  <c r="C27" i="19"/>
  <c r="A28" i="19"/>
  <c r="B27" i="25"/>
  <c r="D27" i="25" s="1"/>
  <c r="C27" i="25"/>
  <c r="A28" i="25"/>
  <c r="B27" i="9"/>
  <c r="D27" i="9" s="1"/>
  <c r="C27" i="9"/>
  <c r="A28" i="9"/>
  <c r="F25" i="28"/>
  <c r="E25" i="28"/>
  <c r="B26" i="7"/>
  <c r="D26" i="7" s="1"/>
  <c r="A27" i="7"/>
  <c r="C26" i="7"/>
  <c r="F26" i="19"/>
  <c r="E26" i="19"/>
  <c r="C26" i="26"/>
  <c r="A27" i="26"/>
  <c r="B26" i="26"/>
  <c r="D26" i="26" s="1"/>
  <c r="A27" i="29"/>
  <c r="C26" i="29"/>
  <c r="B26" i="29"/>
  <c r="D26" i="29" s="1"/>
  <c r="F26" i="25"/>
  <c r="E26" i="25"/>
  <c r="F26" i="9"/>
  <c r="E26" i="9"/>
  <c r="A28" i="14"/>
  <c r="C27" i="14"/>
  <c r="B27" i="14"/>
  <c r="D27" i="14" s="1"/>
  <c r="B26" i="28"/>
  <c r="D26" i="28" s="1"/>
  <c r="A27" i="28"/>
  <c r="C26" i="28"/>
  <c r="E26" i="5"/>
  <c r="F26" i="5"/>
  <c r="E25" i="7"/>
  <c r="F25" i="7"/>
  <c r="B27" i="15"/>
  <c r="D27" i="15" s="1"/>
  <c r="A28" i="15"/>
  <c r="C27" i="15"/>
  <c r="F25" i="21"/>
  <c r="E25" i="21"/>
  <c r="B26" i="3"/>
  <c r="D26" i="3" s="1"/>
  <c r="C26" i="3"/>
  <c r="A27" i="3"/>
  <c r="B27" i="11"/>
  <c r="D27" i="11" s="1"/>
  <c r="C27" i="11"/>
  <c r="A28" i="11"/>
  <c r="E25" i="10"/>
  <c r="F25" i="10"/>
  <c r="F25" i="26"/>
  <c r="E25" i="26"/>
  <c r="B27" i="5"/>
  <c r="D27" i="5" s="1"/>
  <c r="A28" i="5"/>
  <c r="C27" i="5"/>
  <c r="B26" i="6"/>
  <c r="D26" i="6" s="1"/>
  <c r="A27" i="6"/>
  <c r="C26" i="6"/>
  <c r="F26" i="24"/>
  <c r="E26" i="24"/>
  <c r="B27" i="8"/>
  <c r="D27" i="8" s="1"/>
  <c r="A28" i="8"/>
  <c r="C27" i="8"/>
  <c r="E25" i="17"/>
  <c r="F25" i="17"/>
  <c r="E25" i="29"/>
  <c r="F25" i="29"/>
  <c r="F26" i="18"/>
  <c r="E26" i="18"/>
  <c r="B26" i="23"/>
  <c r="D26" i="23" s="1"/>
  <c r="A27" i="23"/>
  <c r="C26" i="23"/>
  <c r="A27" i="12"/>
  <c r="C26" i="12"/>
  <c r="B26" i="12"/>
  <c r="D26" i="12" s="1"/>
  <c r="B26" i="16"/>
  <c r="D26" i="16" s="1"/>
  <c r="A27" i="16"/>
  <c r="C26" i="16"/>
  <c r="F25" i="22"/>
  <c r="E25" i="22"/>
  <c r="F26" i="30"/>
  <c r="E26" i="30"/>
  <c r="F25" i="13"/>
  <c r="E25" i="13"/>
  <c r="C26" i="27"/>
  <c r="A27" i="27"/>
  <c r="B26" i="27"/>
  <c r="D26" i="27" s="1"/>
  <c r="C27" i="4"/>
  <c r="A28" i="4"/>
  <c r="B27" i="4"/>
  <c r="D27" i="4" s="1"/>
  <c r="C26" i="20"/>
  <c r="B26" i="20"/>
  <c r="D26" i="20" s="1"/>
  <c r="A27" i="20"/>
  <c r="A27" i="10"/>
  <c r="C26" i="10"/>
  <c r="B26" i="10"/>
  <c r="D26" i="10" s="1"/>
  <c r="E26" i="16" l="1"/>
  <c r="F26" i="16"/>
  <c r="E26" i="6"/>
  <c r="F26" i="6"/>
  <c r="A28" i="28"/>
  <c r="C27" i="28"/>
  <c r="B27" i="28"/>
  <c r="D27" i="28" s="1"/>
  <c r="F27" i="30"/>
  <c r="E27" i="30"/>
  <c r="E26" i="12"/>
  <c r="F26" i="12"/>
  <c r="A28" i="23"/>
  <c r="C27" i="23"/>
  <c r="B27" i="23"/>
  <c r="D27" i="23" s="1"/>
  <c r="F26" i="3"/>
  <c r="E26" i="3"/>
  <c r="A29" i="15"/>
  <c r="C28" i="15"/>
  <c r="B28" i="15"/>
  <c r="D28" i="15" s="1"/>
  <c r="E26" i="28"/>
  <c r="F26" i="28"/>
  <c r="F26" i="29"/>
  <c r="E26" i="29"/>
  <c r="A28" i="26"/>
  <c r="C27" i="26"/>
  <c r="B27" i="26"/>
  <c r="D27" i="26" s="1"/>
  <c r="A29" i="25"/>
  <c r="C28" i="25"/>
  <c r="B28" i="25"/>
  <c r="D28" i="25" s="1"/>
  <c r="F26" i="13"/>
  <c r="E26" i="13"/>
  <c r="A28" i="22"/>
  <c r="C27" i="22"/>
  <c r="B27" i="22"/>
  <c r="D27" i="22" s="1"/>
  <c r="A28" i="21"/>
  <c r="C27" i="21"/>
  <c r="B27" i="21"/>
  <c r="D27" i="21" s="1"/>
  <c r="F26" i="10"/>
  <c r="E26" i="10"/>
  <c r="E26" i="26"/>
  <c r="F26" i="26"/>
  <c r="A29" i="19"/>
  <c r="C28" i="19"/>
  <c r="B28" i="19"/>
  <c r="D28" i="19" s="1"/>
  <c r="E27" i="24"/>
  <c r="F27" i="24"/>
  <c r="E26" i="27"/>
  <c r="F26" i="27"/>
  <c r="C27" i="10"/>
  <c r="B27" i="10"/>
  <c r="D27" i="10" s="1"/>
  <c r="A28" i="10"/>
  <c r="E27" i="4"/>
  <c r="F27" i="4"/>
  <c r="A28" i="27"/>
  <c r="C27" i="27"/>
  <c r="B27" i="27"/>
  <c r="D27" i="27" s="1"/>
  <c r="F26" i="23"/>
  <c r="E26" i="23"/>
  <c r="A29" i="8"/>
  <c r="C28" i="8"/>
  <c r="B28" i="8"/>
  <c r="D28" i="8" s="1"/>
  <c r="A29" i="5"/>
  <c r="C28" i="5"/>
  <c r="B28" i="5"/>
  <c r="D28" i="5" s="1"/>
  <c r="F27" i="11"/>
  <c r="E27" i="11"/>
  <c r="F27" i="15"/>
  <c r="E27" i="15"/>
  <c r="E27" i="14"/>
  <c r="F27" i="14"/>
  <c r="A28" i="7"/>
  <c r="C27" i="7"/>
  <c r="B27" i="7"/>
  <c r="D27" i="7" s="1"/>
  <c r="A29" i="9"/>
  <c r="C28" i="9"/>
  <c r="B28" i="9"/>
  <c r="D28" i="9" s="1"/>
  <c r="F27" i="19"/>
  <c r="E27" i="19"/>
  <c r="E26" i="22"/>
  <c r="F26" i="22"/>
  <c r="A28" i="17"/>
  <c r="C27" i="17"/>
  <c r="B27" i="17"/>
  <c r="D27" i="17" s="1"/>
  <c r="E26" i="20"/>
  <c r="F26" i="20"/>
  <c r="A29" i="11"/>
  <c r="C28" i="11"/>
  <c r="B28" i="11"/>
  <c r="D28" i="11" s="1"/>
  <c r="A29" i="14"/>
  <c r="C28" i="14"/>
  <c r="B28" i="14"/>
  <c r="D28" i="14" s="1"/>
  <c r="F27" i="9"/>
  <c r="E27" i="9"/>
  <c r="E27" i="18"/>
  <c r="F27" i="18"/>
  <c r="A28" i="20"/>
  <c r="C27" i="20"/>
  <c r="B27" i="20"/>
  <c r="D27" i="20" s="1"/>
  <c r="A29" i="4"/>
  <c r="C28" i="4"/>
  <c r="B28" i="4"/>
  <c r="D28" i="4" s="1"/>
  <c r="A28" i="16"/>
  <c r="C27" i="16"/>
  <c r="B27" i="16"/>
  <c r="D27" i="16" s="1"/>
  <c r="A28" i="12"/>
  <c r="C27" i="12"/>
  <c r="B27" i="12"/>
  <c r="D27" i="12" s="1"/>
  <c r="E27" i="8"/>
  <c r="F27" i="8"/>
  <c r="A28" i="6"/>
  <c r="C27" i="6"/>
  <c r="B27" i="6"/>
  <c r="D27" i="6" s="1"/>
  <c r="F27" i="5"/>
  <c r="E27" i="5"/>
  <c r="A28" i="3"/>
  <c r="C27" i="3"/>
  <c r="B27" i="3"/>
  <c r="D27" i="3" s="1"/>
  <c r="A28" i="29"/>
  <c r="B27" i="29"/>
  <c r="D27" i="29" s="1"/>
  <c r="C27" i="29"/>
  <c r="F26" i="7"/>
  <c r="E26" i="7"/>
  <c r="F27" i="25"/>
  <c r="E27" i="25"/>
  <c r="A28" i="13"/>
  <c r="C27" i="13"/>
  <c r="B27" i="13"/>
  <c r="D27" i="13" s="1"/>
  <c r="A29" i="30"/>
  <c r="C28" i="30"/>
  <c r="B28" i="30"/>
  <c r="D28" i="30" s="1"/>
  <c r="A29" i="18"/>
  <c r="C28" i="18"/>
  <c r="B28" i="18"/>
  <c r="D28" i="18" s="1"/>
  <c r="F26" i="17"/>
  <c r="E26" i="17"/>
  <c r="A29" i="24"/>
  <c r="C28" i="24"/>
  <c r="B28" i="24"/>
  <c r="D28" i="24" s="1"/>
  <c r="F26" i="21"/>
  <c r="E26" i="21"/>
  <c r="F27" i="16" l="1"/>
  <c r="E27" i="16"/>
  <c r="B28" i="20"/>
  <c r="D28" i="20" s="1"/>
  <c r="A29" i="20"/>
  <c r="C28" i="20"/>
  <c r="F28" i="11"/>
  <c r="E28" i="11"/>
  <c r="E28" i="9"/>
  <c r="F28" i="9"/>
  <c r="F28" i="5"/>
  <c r="E28" i="5"/>
  <c r="F27" i="27"/>
  <c r="E27" i="27"/>
  <c r="E28" i="19"/>
  <c r="F28" i="19"/>
  <c r="A29" i="22"/>
  <c r="C28" i="22"/>
  <c r="B28" i="22"/>
  <c r="D28" i="22" s="1"/>
  <c r="B28" i="26"/>
  <c r="D28" i="26" s="1"/>
  <c r="A29" i="26"/>
  <c r="C28" i="26"/>
  <c r="B28" i="23"/>
  <c r="D28" i="23" s="1"/>
  <c r="C28" i="23"/>
  <c r="A29" i="23"/>
  <c r="F28" i="18"/>
  <c r="E28" i="18"/>
  <c r="C29" i="24"/>
  <c r="B29" i="24"/>
  <c r="D29" i="24" s="1"/>
  <c r="A30" i="24"/>
  <c r="B29" i="30"/>
  <c r="D29" i="30" s="1"/>
  <c r="C29" i="30"/>
  <c r="A30" i="30"/>
  <c r="C29" i="18"/>
  <c r="A30" i="18"/>
  <c r="B29" i="18"/>
  <c r="D29" i="18" s="1"/>
  <c r="E27" i="29"/>
  <c r="F27" i="29"/>
  <c r="B28" i="3"/>
  <c r="D28" i="3" s="1"/>
  <c r="A29" i="3"/>
  <c r="C28" i="3"/>
  <c r="F28" i="14"/>
  <c r="E28" i="14"/>
  <c r="F27" i="17"/>
  <c r="E27" i="17"/>
  <c r="B28" i="7"/>
  <c r="D28" i="7" s="1"/>
  <c r="C28" i="7"/>
  <c r="A29" i="7"/>
  <c r="C29" i="8"/>
  <c r="A30" i="8"/>
  <c r="B29" i="8"/>
  <c r="D29" i="8" s="1"/>
  <c r="A29" i="10"/>
  <c r="C28" i="10"/>
  <c r="B28" i="10"/>
  <c r="D28" i="10" s="1"/>
  <c r="B28" i="21"/>
  <c r="D28" i="21" s="1"/>
  <c r="A29" i="21"/>
  <c r="C28" i="21"/>
  <c r="B29" i="25"/>
  <c r="D29" i="25" s="1"/>
  <c r="A30" i="25"/>
  <c r="C29" i="25"/>
  <c r="F28" i="15"/>
  <c r="E28" i="15"/>
  <c r="E27" i="28"/>
  <c r="F27" i="28"/>
  <c r="B28" i="13"/>
  <c r="D28" i="13" s="1"/>
  <c r="A29" i="13"/>
  <c r="C28" i="13"/>
  <c r="F27" i="6"/>
  <c r="E27" i="6"/>
  <c r="F27" i="13"/>
  <c r="E27" i="13"/>
  <c r="F27" i="12"/>
  <c r="E27" i="12"/>
  <c r="B29" i="4"/>
  <c r="D29" i="4" s="1"/>
  <c r="A30" i="4"/>
  <c r="C29" i="4"/>
  <c r="F28" i="24"/>
  <c r="E28" i="24"/>
  <c r="F28" i="30"/>
  <c r="E28" i="30"/>
  <c r="A29" i="29"/>
  <c r="C28" i="29"/>
  <c r="B28" i="29"/>
  <c r="D28" i="29" s="1"/>
  <c r="C28" i="6"/>
  <c r="A29" i="6"/>
  <c r="B28" i="6"/>
  <c r="D28" i="6" s="1"/>
  <c r="C28" i="16"/>
  <c r="A29" i="16"/>
  <c r="B28" i="16"/>
  <c r="D28" i="16" s="1"/>
  <c r="F27" i="20"/>
  <c r="E27" i="20"/>
  <c r="B29" i="11"/>
  <c r="D29" i="11" s="1"/>
  <c r="A30" i="11"/>
  <c r="C29" i="11"/>
  <c r="B29" i="9"/>
  <c r="D29" i="9" s="1"/>
  <c r="A30" i="9"/>
  <c r="C29" i="9"/>
  <c r="B29" i="5"/>
  <c r="D29" i="5" s="1"/>
  <c r="C29" i="5"/>
  <c r="A30" i="5"/>
  <c r="A29" i="27"/>
  <c r="B28" i="27"/>
  <c r="D28" i="27" s="1"/>
  <c r="C28" i="27"/>
  <c r="E27" i="10"/>
  <c r="F27" i="10"/>
  <c r="B29" i="19"/>
  <c r="D29" i="19" s="1"/>
  <c r="A30" i="19"/>
  <c r="C29" i="19"/>
  <c r="F27" i="22"/>
  <c r="E27" i="22"/>
  <c r="F27" i="26"/>
  <c r="E27" i="26"/>
  <c r="E27" i="23"/>
  <c r="F27" i="23"/>
  <c r="E27" i="3"/>
  <c r="F27" i="3"/>
  <c r="C28" i="12"/>
  <c r="B28" i="12"/>
  <c r="D28" i="12" s="1"/>
  <c r="A29" i="12"/>
  <c r="F28" i="4"/>
  <c r="E28" i="4"/>
  <c r="C29" i="14"/>
  <c r="B29" i="14"/>
  <c r="D29" i="14" s="1"/>
  <c r="A30" i="14"/>
  <c r="B28" i="17"/>
  <c r="D28" i="17" s="1"/>
  <c r="C28" i="17"/>
  <c r="A29" i="17"/>
  <c r="F27" i="7"/>
  <c r="E27" i="7"/>
  <c r="F28" i="8"/>
  <c r="E28" i="8"/>
  <c r="E27" i="21"/>
  <c r="F27" i="21"/>
  <c r="E28" i="25"/>
  <c r="F28" i="25"/>
  <c r="B29" i="15"/>
  <c r="D29" i="15" s="1"/>
  <c r="C29" i="15"/>
  <c r="A30" i="15"/>
  <c r="C28" i="28"/>
  <c r="B28" i="28"/>
  <c r="D28" i="28" s="1"/>
  <c r="A29" i="28"/>
  <c r="F28" i="17" l="1"/>
  <c r="E28" i="17"/>
  <c r="A30" i="27"/>
  <c r="C29" i="27"/>
  <c r="B29" i="27"/>
  <c r="D29" i="27" s="1"/>
  <c r="A31" i="11"/>
  <c r="C30" i="11"/>
  <c r="B30" i="11"/>
  <c r="D30" i="11" s="1"/>
  <c r="E28" i="16"/>
  <c r="F28" i="16"/>
  <c r="A30" i="6"/>
  <c r="C29" i="6"/>
  <c r="B29" i="6"/>
  <c r="D29" i="6" s="1"/>
  <c r="C29" i="29"/>
  <c r="A30" i="29"/>
  <c r="B29" i="29"/>
  <c r="D29" i="29" s="1"/>
  <c r="F28" i="13"/>
  <c r="E28" i="13"/>
  <c r="A31" i="30"/>
  <c r="C30" i="30"/>
  <c r="B30" i="30"/>
  <c r="D30" i="30" s="1"/>
  <c r="E29" i="24"/>
  <c r="F29" i="24"/>
  <c r="A30" i="23"/>
  <c r="C29" i="23"/>
  <c r="B29" i="23"/>
  <c r="D29" i="23" s="1"/>
  <c r="A30" i="26"/>
  <c r="C29" i="26"/>
  <c r="B29" i="26"/>
  <c r="D29" i="26" s="1"/>
  <c r="A30" i="22"/>
  <c r="C29" i="22"/>
  <c r="B29" i="22"/>
  <c r="D29" i="22" s="1"/>
  <c r="A30" i="20"/>
  <c r="C29" i="20"/>
  <c r="B29" i="20"/>
  <c r="D29" i="20" s="1"/>
  <c r="A31" i="15"/>
  <c r="C30" i="15"/>
  <c r="B30" i="15"/>
  <c r="D30" i="15" s="1"/>
  <c r="A30" i="28"/>
  <c r="C29" i="28"/>
  <c r="B29" i="28"/>
  <c r="D29" i="28" s="1"/>
  <c r="E28" i="28"/>
  <c r="F28" i="28"/>
  <c r="F29" i="15"/>
  <c r="E29" i="15"/>
  <c r="A31" i="14"/>
  <c r="C30" i="14"/>
  <c r="B30" i="14"/>
  <c r="D30" i="14" s="1"/>
  <c r="A31" i="5"/>
  <c r="C30" i="5"/>
  <c r="B30" i="5"/>
  <c r="D30" i="5" s="1"/>
  <c r="A31" i="9"/>
  <c r="C30" i="9"/>
  <c r="B30" i="9"/>
  <c r="D30" i="9" s="1"/>
  <c r="F29" i="11"/>
  <c r="E29" i="11"/>
  <c r="A30" i="16"/>
  <c r="C29" i="16"/>
  <c r="B29" i="16"/>
  <c r="D29" i="16" s="1"/>
  <c r="A30" i="21"/>
  <c r="C29" i="21"/>
  <c r="B29" i="21"/>
  <c r="D29" i="21" s="1"/>
  <c r="A30" i="10"/>
  <c r="C29" i="10"/>
  <c r="B29" i="10"/>
  <c r="D29" i="10" s="1"/>
  <c r="A30" i="7"/>
  <c r="C29" i="7"/>
  <c r="B29" i="7"/>
  <c r="D29" i="7" s="1"/>
  <c r="A30" i="3"/>
  <c r="C29" i="3"/>
  <c r="B29" i="3"/>
  <c r="D29" i="3" s="1"/>
  <c r="E29" i="18"/>
  <c r="F29" i="18"/>
  <c r="E28" i="26"/>
  <c r="F28" i="26"/>
  <c r="E28" i="20"/>
  <c r="F28" i="20"/>
  <c r="A30" i="17"/>
  <c r="C29" i="17"/>
  <c r="B29" i="17"/>
  <c r="D29" i="17" s="1"/>
  <c r="E29" i="14"/>
  <c r="F29" i="14"/>
  <c r="A30" i="12"/>
  <c r="C29" i="12"/>
  <c r="B29" i="12"/>
  <c r="D29" i="12" s="1"/>
  <c r="A31" i="19"/>
  <c r="C30" i="19"/>
  <c r="B30" i="19"/>
  <c r="D30" i="19" s="1"/>
  <c r="F29" i="9"/>
  <c r="E29" i="9"/>
  <c r="F28" i="29"/>
  <c r="E28" i="29"/>
  <c r="A31" i="4"/>
  <c r="C30" i="4"/>
  <c r="B30" i="4"/>
  <c r="D30" i="4" s="1"/>
  <c r="A31" i="25"/>
  <c r="C30" i="25"/>
  <c r="B30" i="25"/>
  <c r="D30" i="25" s="1"/>
  <c r="F28" i="21"/>
  <c r="E28" i="21"/>
  <c r="E29" i="8"/>
  <c r="F29" i="8"/>
  <c r="F28" i="3"/>
  <c r="E28" i="3"/>
  <c r="A31" i="18"/>
  <c r="C30" i="18"/>
  <c r="B30" i="18"/>
  <c r="D30" i="18" s="1"/>
  <c r="F29" i="30"/>
  <c r="E29" i="30"/>
  <c r="F28" i="23"/>
  <c r="E28" i="23"/>
  <c r="E28" i="22"/>
  <c r="F28" i="22"/>
  <c r="E28" i="12"/>
  <c r="F28" i="12"/>
  <c r="F29" i="19"/>
  <c r="E29" i="19"/>
  <c r="E28" i="27"/>
  <c r="F28" i="27"/>
  <c r="F29" i="5"/>
  <c r="E29" i="5"/>
  <c r="E28" i="6"/>
  <c r="F28" i="6"/>
  <c r="E29" i="4"/>
  <c r="F29" i="4"/>
  <c r="A30" i="13"/>
  <c r="C29" i="13"/>
  <c r="B29" i="13"/>
  <c r="D29" i="13" s="1"/>
  <c r="F29" i="25"/>
  <c r="E29" i="25"/>
  <c r="F28" i="10"/>
  <c r="E28" i="10"/>
  <c r="A31" i="8"/>
  <c r="C30" i="8"/>
  <c r="B30" i="8"/>
  <c r="D30" i="8" s="1"/>
  <c r="F28" i="7"/>
  <c r="E28" i="7"/>
  <c r="A31" i="24"/>
  <c r="C30" i="24"/>
  <c r="B30" i="24"/>
  <c r="D30" i="24" s="1"/>
  <c r="B31" i="25" l="1"/>
  <c r="D31" i="25" s="1"/>
  <c r="C31" i="25"/>
  <c r="A32" i="25"/>
  <c r="F30" i="19"/>
  <c r="E30" i="19"/>
  <c r="E29" i="17"/>
  <c r="F29" i="17"/>
  <c r="E29" i="7"/>
  <c r="F29" i="7"/>
  <c r="B30" i="21"/>
  <c r="D30" i="21" s="1"/>
  <c r="C30" i="21"/>
  <c r="A31" i="21"/>
  <c r="B31" i="9"/>
  <c r="D31" i="9" s="1"/>
  <c r="C31" i="9"/>
  <c r="A32" i="9"/>
  <c r="F30" i="14"/>
  <c r="E30" i="14"/>
  <c r="B31" i="15"/>
  <c r="D31" i="15" s="1"/>
  <c r="A32" i="15"/>
  <c r="C31" i="15"/>
  <c r="F29" i="22"/>
  <c r="E29" i="22"/>
  <c r="B30" i="23"/>
  <c r="D30" i="23" s="1"/>
  <c r="A31" i="23"/>
  <c r="C30" i="23"/>
  <c r="E29" i="29"/>
  <c r="F29" i="29"/>
  <c r="F30" i="11"/>
  <c r="E30" i="11"/>
  <c r="E30" i="5"/>
  <c r="F30" i="5"/>
  <c r="C30" i="28"/>
  <c r="A31" i="28"/>
  <c r="B30" i="28"/>
  <c r="D30" i="28" s="1"/>
  <c r="F29" i="20"/>
  <c r="E29" i="20"/>
  <c r="C30" i="26"/>
  <c r="B30" i="26"/>
  <c r="D30" i="26" s="1"/>
  <c r="A31" i="26"/>
  <c r="B31" i="30"/>
  <c r="D31" i="30" s="1"/>
  <c r="C31" i="30"/>
  <c r="A32" i="30"/>
  <c r="A31" i="29"/>
  <c r="C30" i="29"/>
  <c r="B30" i="29"/>
  <c r="D30" i="29" s="1"/>
  <c r="B30" i="6"/>
  <c r="D30" i="6" s="1"/>
  <c r="A31" i="6"/>
  <c r="C30" i="6"/>
  <c r="A31" i="27"/>
  <c r="C30" i="27"/>
  <c r="B30" i="27"/>
  <c r="D30" i="27" s="1"/>
  <c r="F30" i="24"/>
  <c r="E30" i="24"/>
  <c r="F30" i="18"/>
  <c r="E30" i="18"/>
  <c r="F30" i="4"/>
  <c r="E30" i="4"/>
  <c r="F29" i="3"/>
  <c r="E29" i="3"/>
  <c r="A31" i="10"/>
  <c r="C30" i="10"/>
  <c r="B30" i="10"/>
  <c r="D30" i="10" s="1"/>
  <c r="F29" i="16"/>
  <c r="E29" i="16"/>
  <c r="B31" i="24"/>
  <c r="D31" i="24" s="1"/>
  <c r="A32" i="24"/>
  <c r="C31" i="24"/>
  <c r="B30" i="13"/>
  <c r="D30" i="13" s="1"/>
  <c r="C30" i="13"/>
  <c r="A31" i="13"/>
  <c r="F30" i="25"/>
  <c r="E30" i="25"/>
  <c r="B31" i="19"/>
  <c r="D31" i="19" s="1"/>
  <c r="C31" i="19"/>
  <c r="A32" i="19"/>
  <c r="B30" i="17"/>
  <c r="D30" i="17" s="1"/>
  <c r="A31" i="17"/>
  <c r="C30" i="17"/>
  <c r="B30" i="7"/>
  <c r="D30" i="7" s="1"/>
  <c r="A31" i="7"/>
  <c r="C30" i="7"/>
  <c r="F29" i="21"/>
  <c r="E29" i="21"/>
  <c r="F30" i="9"/>
  <c r="E30" i="9"/>
  <c r="A32" i="14"/>
  <c r="B31" i="14"/>
  <c r="D31" i="14" s="1"/>
  <c r="C31" i="14"/>
  <c r="E30" i="15"/>
  <c r="F30" i="15"/>
  <c r="C30" i="22"/>
  <c r="B30" i="22"/>
  <c r="D30" i="22" s="1"/>
  <c r="A31" i="22"/>
  <c r="F29" i="23"/>
  <c r="E29" i="23"/>
  <c r="B31" i="11"/>
  <c r="D31" i="11" s="1"/>
  <c r="C31" i="11"/>
  <c r="A32" i="11"/>
  <c r="E29" i="13"/>
  <c r="F29" i="13"/>
  <c r="F30" i="8"/>
  <c r="E30" i="8"/>
  <c r="A31" i="12"/>
  <c r="C30" i="12"/>
  <c r="B30" i="12"/>
  <c r="D30" i="12" s="1"/>
  <c r="B31" i="8"/>
  <c r="D31" i="8" s="1"/>
  <c r="A32" i="8"/>
  <c r="C31" i="8"/>
  <c r="B31" i="18"/>
  <c r="D31" i="18" s="1"/>
  <c r="A32" i="18"/>
  <c r="C31" i="18"/>
  <c r="C31" i="4"/>
  <c r="B31" i="4"/>
  <c r="D31" i="4" s="1"/>
  <c r="A32" i="4"/>
  <c r="F29" i="12"/>
  <c r="E29" i="12"/>
  <c r="B30" i="3"/>
  <c r="D30" i="3" s="1"/>
  <c r="C30" i="3"/>
  <c r="A31" i="3"/>
  <c r="E29" i="10"/>
  <c r="F29" i="10"/>
  <c r="B30" i="16"/>
  <c r="D30" i="16" s="1"/>
  <c r="A31" i="16"/>
  <c r="C30" i="16"/>
  <c r="B31" i="5"/>
  <c r="D31" i="5" s="1"/>
  <c r="A32" i="5"/>
  <c r="C31" i="5"/>
  <c r="E29" i="28"/>
  <c r="F29" i="28"/>
  <c r="C30" i="20"/>
  <c r="A31" i="20"/>
  <c r="B30" i="20"/>
  <c r="D30" i="20" s="1"/>
  <c r="F29" i="26"/>
  <c r="E29" i="26"/>
  <c r="F30" i="30"/>
  <c r="E30" i="30"/>
  <c r="F29" i="6"/>
  <c r="E29" i="6"/>
  <c r="F29" i="27"/>
  <c r="E29" i="27"/>
  <c r="F30" i="13" l="1"/>
  <c r="E30" i="13"/>
  <c r="F31" i="30"/>
  <c r="E31" i="30"/>
  <c r="A32" i="23"/>
  <c r="C31" i="23"/>
  <c r="B31" i="23"/>
  <c r="D31" i="23" s="1"/>
  <c r="A32" i="16"/>
  <c r="C31" i="16"/>
  <c r="B31" i="16"/>
  <c r="D31" i="16" s="1"/>
  <c r="A32" i="3"/>
  <c r="C31" i="3"/>
  <c r="B31" i="3"/>
  <c r="D31" i="3" s="1"/>
  <c r="A33" i="8"/>
  <c r="C32" i="8"/>
  <c r="B32" i="8"/>
  <c r="D32" i="8" s="1"/>
  <c r="A32" i="12"/>
  <c r="C31" i="12"/>
  <c r="B31" i="12"/>
  <c r="D31" i="12" s="1"/>
  <c r="E31" i="14"/>
  <c r="F31" i="14"/>
  <c r="F30" i="7"/>
  <c r="E30" i="7"/>
  <c r="A33" i="19"/>
  <c r="C32" i="19"/>
  <c r="B32" i="19"/>
  <c r="D32" i="19" s="1"/>
  <c r="E30" i="27"/>
  <c r="F30" i="27"/>
  <c r="A32" i="6"/>
  <c r="C31" i="6"/>
  <c r="B31" i="6"/>
  <c r="D31" i="6" s="1"/>
  <c r="C31" i="29"/>
  <c r="B31" i="29"/>
  <c r="D31" i="29" s="1"/>
  <c r="A32" i="29"/>
  <c r="A32" i="26"/>
  <c r="C31" i="26"/>
  <c r="B31" i="26"/>
  <c r="D31" i="26" s="1"/>
  <c r="F30" i="23"/>
  <c r="E30" i="23"/>
  <c r="A33" i="15"/>
  <c r="C32" i="15"/>
  <c r="B32" i="15"/>
  <c r="D32" i="15" s="1"/>
  <c r="A33" i="9"/>
  <c r="C32" i="9"/>
  <c r="B32" i="9"/>
  <c r="D32" i="9" s="1"/>
  <c r="A33" i="25"/>
  <c r="C32" i="25"/>
  <c r="B32" i="25"/>
  <c r="D32" i="25" s="1"/>
  <c r="E30" i="22"/>
  <c r="F30" i="22"/>
  <c r="A32" i="7"/>
  <c r="C31" i="7"/>
  <c r="B31" i="7"/>
  <c r="D31" i="7" s="1"/>
  <c r="A32" i="21"/>
  <c r="C31" i="21"/>
  <c r="B31" i="21"/>
  <c r="D31" i="21" s="1"/>
  <c r="A32" i="20"/>
  <c r="C31" i="20"/>
  <c r="B31" i="20"/>
  <c r="D31" i="20" s="1"/>
  <c r="A33" i="5"/>
  <c r="C32" i="5"/>
  <c r="B32" i="5"/>
  <c r="D32" i="5" s="1"/>
  <c r="E30" i="16"/>
  <c r="F30" i="16"/>
  <c r="A33" i="4"/>
  <c r="C32" i="4"/>
  <c r="B32" i="4"/>
  <c r="D32" i="4" s="1"/>
  <c r="A33" i="18"/>
  <c r="C32" i="18"/>
  <c r="B32" i="18"/>
  <c r="D32" i="18" s="1"/>
  <c r="E31" i="8"/>
  <c r="F31" i="8"/>
  <c r="A33" i="11"/>
  <c r="C32" i="11"/>
  <c r="B32" i="11"/>
  <c r="D32" i="11" s="1"/>
  <c r="A33" i="14"/>
  <c r="C32" i="14"/>
  <c r="B32" i="14"/>
  <c r="D32" i="14" s="1"/>
  <c r="A32" i="13"/>
  <c r="C31" i="13"/>
  <c r="B31" i="13"/>
  <c r="D31" i="13" s="1"/>
  <c r="A33" i="24"/>
  <c r="C32" i="24"/>
  <c r="B32" i="24"/>
  <c r="D32" i="24" s="1"/>
  <c r="F30" i="10"/>
  <c r="E30" i="10"/>
  <c r="E30" i="6"/>
  <c r="F30" i="6"/>
  <c r="A33" i="30"/>
  <c r="C32" i="30"/>
  <c r="B32" i="30"/>
  <c r="D32" i="30" s="1"/>
  <c r="E30" i="26"/>
  <c r="F30" i="26"/>
  <c r="E30" i="28"/>
  <c r="F30" i="28"/>
  <c r="F31" i="15"/>
  <c r="E31" i="15"/>
  <c r="F30" i="21"/>
  <c r="E30" i="21"/>
  <c r="E30" i="20"/>
  <c r="F30" i="20"/>
  <c r="F31" i="11"/>
  <c r="E31" i="11"/>
  <c r="F30" i="17"/>
  <c r="E30" i="17"/>
  <c r="C31" i="10"/>
  <c r="B31" i="10"/>
  <c r="D31" i="10" s="1"/>
  <c r="A32" i="10"/>
  <c r="F31" i="5"/>
  <c r="E31" i="5"/>
  <c r="F30" i="3"/>
  <c r="E30" i="3"/>
  <c r="E31" i="4"/>
  <c r="F31" i="4"/>
  <c r="E31" i="18"/>
  <c r="F31" i="18"/>
  <c r="E30" i="12"/>
  <c r="F30" i="12"/>
  <c r="A32" i="22"/>
  <c r="C31" i="22"/>
  <c r="B31" i="22"/>
  <c r="D31" i="22" s="1"/>
  <c r="A32" i="17"/>
  <c r="C31" i="17"/>
  <c r="B31" i="17"/>
  <c r="D31" i="17" s="1"/>
  <c r="F31" i="19"/>
  <c r="E31" i="19"/>
  <c r="E31" i="24"/>
  <c r="F31" i="24"/>
  <c r="A32" i="27"/>
  <c r="C31" i="27"/>
  <c r="B31" i="27"/>
  <c r="D31" i="27" s="1"/>
  <c r="E30" i="29"/>
  <c r="F30" i="29"/>
  <c r="A32" i="28"/>
  <c r="C31" i="28"/>
  <c r="B31" i="28"/>
  <c r="D31" i="28" s="1"/>
  <c r="F31" i="9"/>
  <c r="E31" i="9"/>
  <c r="F31" i="25"/>
  <c r="E31" i="25"/>
  <c r="F31" i="28" l="1"/>
  <c r="E31" i="28"/>
  <c r="A33" i="10"/>
  <c r="C32" i="10"/>
  <c r="B32" i="10"/>
  <c r="D32" i="10" s="1"/>
  <c r="C33" i="18"/>
  <c r="B33" i="18"/>
  <c r="D33" i="18" s="1"/>
  <c r="A34" i="18"/>
  <c r="B33" i="5"/>
  <c r="D33" i="5" s="1"/>
  <c r="C33" i="5"/>
  <c r="A34" i="5"/>
  <c r="E31" i="27"/>
  <c r="F31" i="27"/>
  <c r="A33" i="22"/>
  <c r="C32" i="22"/>
  <c r="B32" i="22"/>
  <c r="D32" i="22" s="1"/>
  <c r="E31" i="10"/>
  <c r="F31" i="10"/>
  <c r="F32" i="30"/>
  <c r="E32" i="30"/>
  <c r="B32" i="13"/>
  <c r="D32" i="13" s="1"/>
  <c r="A33" i="13"/>
  <c r="C32" i="13"/>
  <c r="F32" i="11"/>
  <c r="E32" i="11"/>
  <c r="F32" i="4"/>
  <c r="E32" i="4"/>
  <c r="F31" i="20"/>
  <c r="E31" i="20"/>
  <c r="B32" i="7"/>
  <c r="D32" i="7" s="1"/>
  <c r="C32" i="7"/>
  <c r="A33" i="7"/>
  <c r="B33" i="9"/>
  <c r="D33" i="9" s="1"/>
  <c r="A34" i="9"/>
  <c r="C33" i="9"/>
  <c r="B32" i="26"/>
  <c r="D32" i="26" s="1"/>
  <c r="A33" i="26"/>
  <c r="C32" i="26"/>
  <c r="F31" i="6"/>
  <c r="E31" i="6"/>
  <c r="F31" i="12"/>
  <c r="E31" i="12"/>
  <c r="B32" i="3"/>
  <c r="D32" i="3" s="1"/>
  <c r="A33" i="3"/>
  <c r="C32" i="3"/>
  <c r="F31" i="23"/>
  <c r="E31" i="23"/>
  <c r="F32" i="24"/>
  <c r="E32" i="24"/>
  <c r="C33" i="14"/>
  <c r="B33" i="14"/>
  <c r="D33" i="14" s="1"/>
  <c r="A34" i="14"/>
  <c r="E31" i="21"/>
  <c r="F31" i="21"/>
  <c r="B33" i="15"/>
  <c r="D33" i="15" s="1"/>
  <c r="C33" i="15"/>
  <c r="A34" i="15"/>
  <c r="B33" i="19"/>
  <c r="D33" i="19" s="1"/>
  <c r="A34" i="19"/>
  <c r="C33" i="19"/>
  <c r="C32" i="16"/>
  <c r="B32" i="16"/>
  <c r="D32" i="16" s="1"/>
  <c r="A33" i="16"/>
  <c r="B32" i="17"/>
  <c r="D32" i="17" s="1"/>
  <c r="C32" i="17"/>
  <c r="A33" i="17"/>
  <c r="C33" i="24"/>
  <c r="A34" i="24"/>
  <c r="B33" i="24"/>
  <c r="D33" i="24" s="1"/>
  <c r="F32" i="14"/>
  <c r="E32" i="14"/>
  <c r="F32" i="18"/>
  <c r="E32" i="18"/>
  <c r="F32" i="5"/>
  <c r="E32" i="5"/>
  <c r="B32" i="21"/>
  <c r="D32" i="21" s="1"/>
  <c r="A33" i="21"/>
  <c r="C32" i="21"/>
  <c r="B33" i="25"/>
  <c r="D33" i="25" s="1"/>
  <c r="A34" i="25"/>
  <c r="C33" i="25"/>
  <c r="F32" i="15"/>
  <c r="E32" i="15"/>
  <c r="A33" i="29"/>
  <c r="C32" i="29"/>
  <c r="B32" i="29"/>
  <c r="D32" i="29" s="1"/>
  <c r="E32" i="19"/>
  <c r="F32" i="19"/>
  <c r="C33" i="8"/>
  <c r="B33" i="8"/>
  <c r="D33" i="8" s="1"/>
  <c r="A34" i="8"/>
  <c r="F31" i="16"/>
  <c r="E31" i="16"/>
  <c r="F31" i="17"/>
  <c r="E31" i="17"/>
  <c r="E32" i="25"/>
  <c r="F32" i="25"/>
  <c r="F32" i="8"/>
  <c r="E32" i="8"/>
  <c r="A33" i="28"/>
  <c r="B32" i="28"/>
  <c r="D32" i="28" s="1"/>
  <c r="C32" i="28"/>
  <c r="C32" i="27"/>
  <c r="B32" i="27"/>
  <c r="D32" i="27" s="1"/>
  <c r="A33" i="27"/>
  <c r="F31" i="22"/>
  <c r="E31" i="22"/>
  <c r="B33" i="30"/>
  <c r="D33" i="30" s="1"/>
  <c r="C33" i="30"/>
  <c r="A34" i="30"/>
  <c r="F31" i="13"/>
  <c r="E31" i="13"/>
  <c r="B33" i="11"/>
  <c r="D33" i="11" s="1"/>
  <c r="A34" i="11"/>
  <c r="C33" i="11"/>
  <c r="B33" i="4"/>
  <c r="D33" i="4" s="1"/>
  <c r="A34" i="4"/>
  <c r="C33" i="4"/>
  <c r="B32" i="20"/>
  <c r="D32" i="20" s="1"/>
  <c r="A33" i="20"/>
  <c r="C32" i="20"/>
  <c r="F31" i="7"/>
  <c r="E31" i="7"/>
  <c r="E32" i="9"/>
  <c r="F32" i="9"/>
  <c r="F31" i="26"/>
  <c r="E31" i="26"/>
  <c r="E31" i="29"/>
  <c r="F31" i="29"/>
  <c r="C32" i="6"/>
  <c r="B32" i="6"/>
  <c r="D32" i="6" s="1"/>
  <c r="A33" i="6"/>
  <c r="C32" i="12"/>
  <c r="B32" i="12"/>
  <c r="D32" i="12" s="1"/>
  <c r="A33" i="12"/>
  <c r="E31" i="3"/>
  <c r="F31" i="3"/>
  <c r="B32" i="23"/>
  <c r="D32" i="23" s="1"/>
  <c r="C32" i="23"/>
  <c r="A33" i="23"/>
  <c r="A34" i="20" l="1"/>
  <c r="C33" i="20"/>
  <c r="B33" i="20"/>
  <c r="D33" i="20" s="1"/>
  <c r="F33" i="30"/>
  <c r="E33" i="30"/>
  <c r="E32" i="27"/>
  <c r="F32" i="27"/>
  <c r="A34" i="28"/>
  <c r="C33" i="28"/>
  <c r="B33" i="28"/>
  <c r="D33" i="28" s="1"/>
  <c r="C33" i="29"/>
  <c r="A34" i="29"/>
  <c r="B33" i="29"/>
  <c r="D33" i="29" s="1"/>
  <c r="A35" i="25"/>
  <c r="C34" i="25"/>
  <c r="B34" i="25"/>
  <c r="D34" i="25" s="1"/>
  <c r="F32" i="21"/>
  <c r="E32" i="21"/>
  <c r="A35" i="24"/>
  <c r="C34" i="24"/>
  <c r="B34" i="24"/>
  <c r="D34" i="24" s="1"/>
  <c r="F32" i="17"/>
  <c r="E32" i="17"/>
  <c r="A35" i="14"/>
  <c r="C34" i="14"/>
  <c r="B34" i="14"/>
  <c r="D34" i="14" s="1"/>
  <c r="A34" i="3"/>
  <c r="C33" i="3"/>
  <c r="B33" i="3"/>
  <c r="D33" i="3" s="1"/>
  <c r="E32" i="26"/>
  <c r="F32" i="26"/>
  <c r="A34" i="7"/>
  <c r="C33" i="7"/>
  <c r="B33" i="7"/>
  <c r="D33" i="7" s="1"/>
  <c r="E32" i="22"/>
  <c r="F32" i="22"/>
  <c r="A35" i="18"/>
  <c r="C34" i="18"/>
  <c r="B34" i="18"/>
  <c r="D34" i="18" s="1"/>
  <c r="A34" i="12"/>
  <c r="C33" i="12"/>
  <c r="B33" i="12"/>
  <c r="D33" i="12" s="1"/>
  <c r="E32" i="6"/>
  <c r="F32" i="6"/>
  <c r="E32" i="20"/>
  <c r="F32" i="20"/>
  <c r="A35" i="8"/>
  <c r="C34" i="8"/>
  <c r="B34" i="8"/>
  <c r="D34" i="8" s="1"/>
  <c r="F33" i="25"/>
  <c r="E33" i="25"/>
  <c r="A34" i="16"/>
  <c r="C33" i="16"/>
  <c r="B33" i="16"/>
  <c r="D33" i="16" s="1"/>
  <c r="A35" i="19"/>
  <c r="C34" i="19"/>
  <c r="B34" i="19"/>
  <c r="D34" i="19" s="1"/>
  <c r="F33" i="15"/>
  <c r="E33" i="15"/>
  <c r="E33" i="14"/>
  <c r="F33" i="14"/>
  <c r="F32" i="3"/>
  <c r="E32" i="3"/>
  <c r="A35" i="5"/>
  <c r="C34" i="5"/>
  <c r="B34" i="5"/>
  <c r="D34" i="5" s="1"/>
  <c r="E33" i="18"/>
  <c r="F33" i="18"/>
  <c r="A34" i="10"/>
  <c r="B33" i="10"/>
  <c r="D33" i="10" s="1"/>
  <c r="C33" i="10"/>
  <c r="A34" i="23"/>
  <c r="C33" i="23"/>
  <c r="B33" i="23"/>
  <c r="D33" i="23" s="1"/>
  <c r="E33" i="4"/>
  <c r="F33" i="4"/>
  <c r="F32" i="23"/>
  <c r="E32" i="23"/>
  <c r="E32" i="12"/>
  <c r="F32" i="12"/>
  <c r="A35" i="11"/>
  <c r="C34" i="11"/>
  <c r="B34" i="11"/>
  <c r="D34" i="11" s="1"/>
  <c r="A35" i="30"/>
  <c r="C34" i="30"/>
  <c r="B34" i="30"/>
  <c r="D34" i="30" s="1"/>
  <c r="E33" i="8"/>
  <c r="F33" i="8"/>
  <c r="F32" i="29"/>
  <c r="E32" i="29"/>
  <c r="A34" i="17"/>
  <c r="C33" i="17"/>
  <c r="B33" i="17"/>
  <c r="D33" i="17" s="1"/>
  <c r="E32" i="16"/>
  <c r="F32" i="16"/>
  <c r="F33" i="19"/>
  <c r="E33" i="19"/>
  <c r="A35" i="9"/>
  <c r="C34" i="9"/>
  <c r="B34" i="9"/>
  <c r="D34" i="9" s="1"/>
  <c r="F32" i="7"/>
  <c r="E32" i="7"/>
  <c r="A34" i="13"/>
  <c r="C33" i="13"/>
  <c r="B33" i="13"/>
  <c r="D33" i="13" s="1"/>
  <c r="A34" i="22"/>
  <c r="C33" i="22"/>
  <c r="B33" i="22"/>
  <c r="D33" i="22" s="1"/>
  <c r="A34" i="6"/>
  <c r="C33" i="6"/>
  <c r="B33" i="6"/>
  <c r="D33" i="6" s="1"/>
  <c r="A35" i="4"/>
  <c r="C34" i="4"/>
  <c r="B34" i="4"/>
  <c r="D34" i="4" s="1"/>
  <c r="F33" i="11"/>
  <c r="E33" i="11"/>
  <c r="A34" i="27"/>
  <c r="C33" i="27"/>
  <c r="B33" i="27"/>
  <c r="D33" i="27" s="1"/>
  <c r="E32" i="28"/>
  <c r="F32" i="28"/>
  <c r="A34" i="21"/>
  <c r="C33" i="21"/>
  <c r="B33" i="21"/>
  <c r="D33" i="21" s="1"/>
  <c r="E33" i="24"/>
  <c r="F33" i="24"/>
  <c r="A35" i="15"/>
  <c r="C34" i="15"/>
  <c r="B34" i="15"/>
  <c r="D34" i="15" s="1"/>
  <c r="A34" i="26"/>
  <c r="C33" i="26"/>
  <c r="B33" i="26"/>
  <c r="D33" i="26" s="1"/>
  <c r="F33" i="9"/>
  <c r="E33" i="9"/>
  <c r="F32" i="13"/>
  <c r="E32" i="13"/>
  <c r="F33" i="5"/>
  <c r="E33" i="5"/>
  <c r="F32" i="10"/>
  <c r="E32" i="10"/>
  <c r="F34" i="9" l="1"/>
  <c r="E34" i="9"/>
  <c r="A35" i="29"/>
  <c r="C34" i="29"/>
  <c r="B34" i="29"/>
  <c r="D34" i="29" s="1"/>
  <c r="F33" i="27"/>
  <c r="E33" i="27"/>
  <c r="F33" i="6"/>
  <c r="E33" i="6"/>
  <c r="B34" i="13"/>
  <c r="D34" i="13" s="1"/>
  <c r="C34" i="13"/>
  <c r="A35" i="13"/>
  <c r="B34" i="17"/>
  <c r="D34" i="17" s="1"/>
  <c r="A35" i="17"/>
  <c r="C34" i="17"/>
  <c r="E34" i="11"/>
  <c r="F34" i="11"/>
  <c r="B35" i="19"/>
  <c r="D35" i="19" s="1"/>
  <c r="C35" i="19"/>
  <c r="A36" i="19"/>
  <c r="B35" i="8"/>
  <c r="D35" i="8" s="1"/>
  <c r="A36" i="8"/>
  <c r="C35" i="8"/>
  <c r="F34" i="18"/>
  <c r="E34" i="18"/>
  <c r="B34" i="3"/>
  <c r="D34" i="3" s="1"/>
  <c r="C34" i="3"/>
  <c r="A35" i="3"/>
  <c r="B35" i="24"/>
  <c r="D35" i="24" s="1"/>
  <c r="A36" i="24"/>
  <c r="C35" i="24"/>
  <c r="F33" i="20"/>
  <c r="E33" i="20"/>
  <c r="F33" i="21"/>
  <c r="E33" i="21"/>
  <c r="C35" i="4"/>
  <c r="A36" i="4"/>
  <c r="B35" i="4"/>
  <c r="D35" i="4" s="1"/>
  <c r="B35" i="30"/>
  <c r="D35" i="30" s="1"/>
  <c r="A36" i="30"/>
  <c r="C35" i="30"/>
  <c r="B34" i="23"/>
  <c r="D34" i="23" s="1"/>
  <c r="A35" i="23"/>
  <c r="C34" i="23"/>
  <c r="B35" i="5"/>
  <c r="D35" i="5" s="1"/>
  <c r="A36" i="5"/>
  <c r="C35" i="5"/>
  <c r="B34" i="16"/>
  <c r="D34" i="16" s="1"/>
  <c r="A35" i="16"/>
  <c r="C34" i="16"/>
  <c r="A36" i="14"/>
  <c r="C35" i="14"/>
  <c r="B35" i="14"/>
  <c r="D35" i="14" s="1"/>
  <c r="C34" i="26"/>
  <c r="A35" i="26"/>
  <c r="B34" i="26"/>
  <c r="D34" i="26" s="1"/>
  <c r="F34" i="4"/>
  <c r="E34" i="4"/>
  <c r="C34" i="22"/>
  <c r="B34" i="22"/>
  <c r="D34" i="22" s="1"/>
  <c r="A35" i="22"/>
  <c r="B35" i="9"/>
  <c r="D35" i="9" s="1"/>
  <c r="C35" i="9"/>
  <c r="A36" i="9"/>
  <c r="F34" i="30"/>
  <c r="E34" i="30"/>
  <c r="F33" i="23"/>
  <c r="E33" i="23"/>
  <c r="E33" i="10"/>
  <c r="F33" i="10"/>
  <c r="E34" i="5"/>
  <c r="F34" i="5"/>
  <c r="F33" i="16"/>
  <c r="E33" i="16"/>
  <c r="F33" i="12"/>
  <c r="E33" i="12"/>
  <c r="E33" i="7"/>
  <c r="F33" i="7"/>
  <c r="F34" i="14"/>
  <c r="E34" i="14"/>
  <c r="B35" i="25"/>
  <c r="D35" i="25" s="1"/>
  <c r="C35" i="25"/>
  <c r="A36" i="25"/>
  <c r="F33" i="28"/>
  <c r="E33" i="28"/>
  <c r="F33" i="26"/>
  <c r="E33" i="26"/>
  <c r="F33" i="22"/>
  <c r="E33" i="22"/>
  <c r="A35" i="12"/>
  <c r="C34" i="12"/>
  <c r="B34" i="12"/>
  <c r="D34" i="12" s="1"/>
  <c r="B34" i="7"/>
  <c r="D34" i="7" s="1"/>
  <c r="A35" i="7"/>
  <c r="C34" i="7"/>
  <c r="F34" i="25"/>
  <c r="E34" i="25"/>
  <c r="C34" i="28"/>
  <c r="B34" i="28"/>
  <c r="D34" i="28" s="1"/>
  <c r="A35" i="28"/>
  <c r="B35" i="15"/>
  <c r="D35" i="15" s="1"/>
  <c r="A36" i="15"/>
  <c r="C35" i="15"/>
  <c r="B34" i="21"/>
  <c r="D34" i="21" s="1"/>
  <c r="C34" i="21"/>
  <c r="A35" i="21"/>
  <c r="E34" i="15"/>
  <c r="F34" i="15"/>
  <c r="C34" i="27"/>
  <c r="B34" i="27"/>
  <c r="D34" i="27" s="1"/>
  <c r="A35" i="27"/>
  <c r="B34" i="6"/>
  <c r="D34" i="6" s="1"/>
  <c r="A35" i="6"/>
  <c r="C34" i="6"/>
  <c r="F33" i="13"/>
  <c r="E33" i="13"/>
  <c r="E33" i="17"/>
  <c r="F33" i="17"/>
  <c r="B35" i="11"/>
  <c r="D35" i="11" s="1"/>
  <c r="C35" i="11"/>
  <c r="A36" i="11"/>
  <c r="A35" i="10"/>
  <c r="C34" i="10"/>
  <c r="B34" i="10"/>
  <c r="D34" i="10" s="1"/>
  <c r="F34" i="19"/>
  <c r="E34" i="19"/>
  <c r="F34" i="8"/>
  <c r="E34" i="8"/>
  <c r="B35" i="18"/>
  <c r="D35" i="18" s="1"/>
  <c r="A36" i="18"/>
  <c r="C35" i="18"/>
  <c r="F33" i="3"/>
  <c r="E33" i="3"/>
  <c r="F34" i="24"/>
  <c r="E34" i="24"/>
  <c r="E33" i="29"/>
  <c r="F33" i="29"/>
  <c r="C34" i="20"/>
  <c r="B34" i="20"/>
  <c r="D34" i="20" s="1"/>
  <c r="A35" i="20"/>
  <c r="E34" i="26" l="1"/>
  <c r="F34" i="26"/>
  <c r="E34" i="16"/>
  <c r="F34" i="16"/>
  <c r="A37" i="30"/>
  <c r="C36" i="30"/>
  <c r="B36" i="30"/>
  <c r="D36" i="30" s="1"/>
  <c r="A36" i="3"/>
  <c r="C35" i="3"/>
  <c r="B35" i="3"/>
  <c r="D35" i="3" s="1"/>
  <c r="A37" i="19"/>
  <c r="C36" i="19"/>
  <c r="B36" i="19"/>
  <c r="D36" i="19" s="1"/>
  <c r="A36" i="13"/>
  <c r="C35" i="13"/>
  <c r="B35" i="13"/>
  <c r="D35" i="13" s="1"/>
  <c r="C35" i="10"/>
  <c r="B35" i="10"/>
  <c r="D35" i="10" s="1"/>
  <c r="A36" i="10"/>
  <c r="A36" i="21"/>
  <c r="C35" i="21"/>
  <c r="B35" i="21"/>
  <c r="D35" i="21" s="1"/>
  <c r="F35" i="9"/>
  <c r="E35" i="9"/>
  <c r="F34" i="23"/>
  <c r="E34" i="23"/>
  <c r="E35" i="4"/>
  <c r="F35" i="4"/>
  <c r="A37" i="24"/>
  <c r="C36" i="24"/>
  <c r="B36" i="24"/>
  <c r="D36" i="24" s="1"/>
  <c r="F35" i="19"/>
  <c r="E35" i="19"/>
  <c r="A36" i="17"/>
  <c r="C35" i="17"/>
  <c r="B35" i="17"/>
  <c r="D35" i="17" s="1"/>
  <c r="A36" i="20"/>
  <c r="C35" i="20"/>
  <c r="B35" i="20"/>
  <c r="D35" i="20" s="1"/>
  <c r="F34" i="10"/>
  <c r="E34" i="10"/>
  <c r="E34" i="6"/>
  <c r="F34" i="6"/>
  <c r="F34" i="21"/>
  <c r="E34" i="21"/>
  <c r="A36" i="28"/>
  <c r="C35" i="28"/>
  <c r="B35" i="28"/>
  <c r="D35" i="28" s="1"/>
  <c r="E34" i="12"/>
  <c r="F34" i="12"/>
  <c r="A37" i="9"/>
  <c r="C36" i="9"/>
  <c r="B36" i="9"/>
  <c r="D36" i="9" s="1"/>
  <c r="E34" i="22"/>
  <c r="F34" i="22"/>
  <c r="E34" i="20"/>
  <c r="F34" i="20"/>
  <c r="F35" i="11"/>
  <c r="E35" i="11"/>
  <c r="B35" i="27"/>
  <c r="D35" i="27" s="1"/>
  <c r="C35" i="27"/>
  <c r="A36" i="27"/>
  <c r="E34" i="28"/>
  <c r="F34" i="28"/>
  <c r="A37" i="25"/>
  <c r="C36" i="25"/>
  <c r="B36" i="25"/>
  <c r="D36" i="25" s="1"/>
  <c r="A36" i="26"/>
  <c r="C35" i="26"/>
  <c r="B35" i="26"/>
  <c r="D35" i="26" s="1"/>
  <c r="A37" i="14"/>
  <c r="C36" i="14"/>
  <c r="B36" i="14"/>
  <c r="D36" i="14" s="1"/>
  <c r="A36" i="23"/>
  <c r="C35" i="23"/>
  <c r="B35" i="23"/>
  <c r="D35" i="23" s="1"/>
  <c r="F35" i="30"/>
  <c r="E35" i="30"/>
  <c r="A36" i="29"/>
  <c r="B35" i="29"/>
  <c r="D35" i="29" s="1"/>
  <c r="C35" i="29"/>
  <c r="A37" i="18"/>
  <c r="C36" i="18"/>
  <c r="B36" i="18"/>
  <c r="D36" i="18" s="1"/>
  <c r="F34" i="27"/>
  <c r="E34" i="27"/>
  <c r="A37" i="15"/>
  <c r="C36" i="15"/>
  <c r="B36" i="15"/>
  <c r="D36" i="15" s="1"/>
  <c r="A36" i="7"/>
  <c r="C35" i="7"/>
  <c r="B35" i="7"/>
  <c r="D35" i="7" s="1"/>
  <c r="A36" i="12"/>
  <c r="C35" i="12"/>
  <c r="B35" i="12"/>
  <c r="D35" i="12" s="1"/>
  <c r="A37" i="5"/>
  <c r="C36" i="5"/>
  <c r="B36" i="5"/>
  <c r="D36" i="5" s="1"/>
  <c r="F34" i="3"/>
  <c r="E34" i="3"/>
  <c r="A37" i="8"/>
  <c r="C36" i="8"/>
  <c r="B36" i="8"/>
  <c r="D36" i="8" s="1"/>
  <c r="F34" i="13"/>
  <c r="E34" i="13"/>
  <c r="E35" i="18"/>
  <c r="F35" i="18"/>
  <c r="A37" i="11"/>
  <c r="C36" i="11"/>
  <c r="B36" i="11"/>
  <c r="D36" i="11" s="1"/>
  <c r="A36" i="6"/>
  <c r="C35" i="6"/>
  <c r="B35" i="6"/>
  <c r="D35" i="6" s="1"/>
  <c r="F35" i="15"/>
  <c r="E35" i="15"/>
  <c r="F34" i="7"/>
  <c r="E34" i="7"/>
  <c r="F35" i="25"/>
  <c r="E35" i="25"/>
  <c r="A36" i="22"/>
  <c r="C35" i="22"/>
  <c r="B35" i="22"/>
  <c r="D35" i="22" s="1"/>
  <c r="E35" i="14"/>
  <c r="F35" i="14"/>
  <c r="A36" i="16"/>
  <c r="C35" i="16"/>
  <c r="B35" i="16"/>
  <c r="D35" i="16" s="1"/>
  <c r="F35" i="5"/>
  <c r="E35" i="5"/>
  <c r="A37" i="4"/>
  <c r="C36" i="4"/>
  <c r="B36" i="4"/>
  <c r="D36" i="4" s="1"/>
  <c r="E35" i="24"/>
  <c r="F35" i="24"/>
  <c r="E35" i="8"/>
  <c r="F35" i="8"/>
  <c r="F34" i="17"/>
  <c r="E34" i="17"/>
  <c r="E34" i="29"/>
  <c r="F34" i="29"/>
  <c r="B37" i="11" l="1"/>
  <c r="D37" i="11" s="1"/>
  <c r="A38" i="11"/>
  <c r="C37" i="11"/>
  <c r="B37" i="5"/>
  <c r="D37" i="5" s="1"/>
  <c r="C37" i="5"/>
  <c r="A38" i="5"/>
  <c r="F35" i="7"/>
  <c r="E35" i="7"/>
  <c r="F36" i="18"/>
  <c r="E36" i="18"/>
  <c r="E35" i="29"/>
  <c r="F35" i="29"/>
  <c r="E35" i="23"/>
  <c r="F35" i="23"/>
  <c r="B36" i="26"/>
  <c r="D36" i="26" s="1"/>
  <c r="A37" i="26"/>
  <c r="C36" i="26"/>
  <c r="F35" i="27"/>
  <c r="E35" i="27"/>
  <c r="E35" i="28"/>
  <c r="F35" i="28"/>
  <c r="F35" i="17"/>
  <c r="E35" i="17"/>
  <c r="B36" i="21"/>
  <c r="D36" i="21" s="1"/>
  <c r="A37" i="21"/>
  <c r="C36" i="21"/>
  <c r="F35" i="13"/>
  <c r="E35" i="13"/>
  <c r="B36" i="3"/>
  <c r="D36" i="3" s="1"/>
  <c r="A37" i="3"/>
  <c r="C36" i="3"/>
  <c r="F36" i="4"/>
  <c r="E36" i="4"/>
  <c r="A37" i="22"/>
  <c r="C36" i="22"/>
  <c r="B36" i="22"/>
  <c r="D36" i="22" s="1"/>
  <c r="F35" i="16"/>
  <c r="E35" i="16"/>
  <c r="C36" i="6"/>
  <c r="A37" i="6"/>
  <c r="B36" i="6"/>
  <c r="D36" i="6" s="1"/>
  <c r="F36" i="8"/>
  <c r="E36" i="8"/>
  <c r="F35" i="12"/>
  <c r="E35" i="12"/>
  <c r="B37" i="15"/>
  <c r="D37" i="15" s="1"/>
  <c r="C37" i="15"/>
  <c r="A38" i="15"/>
  <c r="A37" i="29"/>
  <c r="C36" i="29"/>
  <c r="B36" i="29"/>
  <c r="D36" i="29" s="1"/>
  <c r="C37" i="14"/>
  <c r="B37" i="14"/>
  <c r="D37" i="14" s="1"/>
  <c r="A38" i="14"/>
  <c r="E36" i="25"/>
  <c r="F36" i="25"/>
  <c r="B37" i="9"/>
  <c r="D37" i="9" s="1"/>
  <c r="A38" i="9"/>
  <c r="C37" i="9"/>
  <c r="F35" i="20"/>
  <c r="E35" i="20"/>
  <c r="F36" i="24"/>
  <c r="E36" i="24"/>
  <c r="A37" i="10"/>
  <c r="C36" i="10"/>
  <c r="B36" i="10"/>
  <c r="D36" i="10" s="1"/>
  <c r="B37" i="19"/>
  <c r="D37" i="19" s="1"/>
  <c r="A38" i="19"/>
  <c r="C37" i="19"/>
  <c r="F36" i="30"/>
  <c r="E36" i="30"/>
  <c r="B37" i="4"/>
  <c r="D37" i="4" s="1"/>
  <c r="A38" i="4"/>
  <c r="C37" i="4"/>
  <c r="F35" i="22"/>
  <c r="E35" i="22"/>
  <c r="F36" i="11"/>
  <c r="E36" i="11"/>
  <c r="F36" i="5"/>
  <c r="E36" i="5"/>
  <c r="B36" i="7"/>
  <c r="D36" i="7" s="1"/>
  <c r="C36" i="7"/>
  <c r="A37" i="7"/>
  <c r="C37" i="18"/>
  <c r="A38" i="18"/>
  <c r="B37" i="18"/>
  <c r="D37" i="18" s="1"/>
  <c r="B36" i="23"/>
  <c r="D36" i="23" s="1"/>
  <c r="C36" i="23"/>
  <c r="A37" i="23"/>
  <c r="F35" i="26"/>
  <c r="E35" i="26"/>
  <c r="C36" i="27"/>
  <c r="A37" i="27"/>
  <c r="B36" i="27"/>
  <c r="D36" i="27" s="1"/>
  <c r="C36" i="28"/>
  <c r="B36" i="28"/>
  <c r="D36" i="28" s="1"/>
  <c r="A37" i="28"/>
  <c r="B36" i="17"/>
  <c r="D36" i="17" s="1"/>
  <c r="C36" i="17"/>
  <c r="A37" i="17"/>
  <c r="E35" i="21"/>
  <c r="F35" i="21"/>
  <c r="E35" i="10"/>
  <c r="F35" i="10"/>
  <c r="B36" i="13"/>
  <c r="D36" i="13" s="1"/>
  <c r="A37" i="13"/>
  <c r="C36" i="13"/>
  <c r="E35" i="3"/>
  <c r="F35" i="3"/>
  <c r="C36" i="16"/>
  <c r="A37" i="16"/>
  <c r="B36" i="16"/>
  <c r="D36" i="16" s="1"/>
  <c r="F35" i="6"/>
  <c r="E35" i="6"/>
  <c r="C37" i="8"/>
  <c r="A38" i="8"/>
  <c r="B37" i="8"/>
  <c r="D37" i="8" s="1"/>
  <c r="C36" i="12"/>
  <c r="B36" i="12"/>
  <c r="D36" i="12" s="1"/>
  <c r="A37" i="12"/>
  <c r="F36" i="15"/>
  <c r="E36" i="15"/>
  <c r="F36" i="14"/>
  <c r="E36" i="14"/>
  <c r="B37" i="25"/>
  <c r="D37" i="25" s="1"/>
  <c r="A38" i="25"/>
  <c r="C37" i="25"/>
  <c r="E36" i="9"/>
  <c r="F36" i="9"/>
  <c r="B36" i="20"/>
  <c r="D36" i="20" s="1"/>
  <c r="A37" i="20"/>
  <c r="C36" i="20"/>
  <c r="C37" i="24"/>
  <c r="B37" i="24"/>
  <c r="D37" i="24" s="1"/>
  <c r="A38" i="24"/>
  <c r="E36" i="19"/>
  <c r="F36" i="19"/>
  <c r="B37" i="30"/>
  <c r="D37" i="30" s="1"/>
  <c r="A38" i="30"/>
  <c r="C37" i="30"/>
  <c r="A38" i="12" l="1"/>
  <c r="C37" i="12"/>
  <c r="B37" i="12"/>
  <c r="D37" i="12" s="1"/>
  <c r="A39" i="8"/>
  <c r="C38" i="8"/>
  <c r="B38" i="8"/>
  <c r="D38" i="8" s="1"/>
  <c r="E36" i="16"/>
  <c r="F36" i="16"/>
  <c r="A38" i="17"/>
  <c r="C37" i="17"/>
  <c r="B37" i="17"/>
  <c r="D37" i="17" s="1"/>
  <c r="E36" i="28"/>
  <c r="F36" i="28"/>
  <c r="E37" i="4"/>
  <c r="F37" i="4"/>
  <c r="A39" i="19"/>
  <c r="C38" i="19"/>
  <c r="B38" i="19"/>
  <c r="D38" i="19" s="1"/>
  <c r="A38" i="10"/>
  <c r="C37" i="10"/>
  <c r="B37" i="10"/>
  <c r="D37" i="10" s="1"/>
  <c r="A39" i="15"/>
  <c r="C38" i="15"/>
  <c r="B38" i="15"/>
  <c r="D38" i="15" s="1"/>
  <c r="A38" i="6"/>
  <c r="C37" i="6"/>
  <c r="B37" i="6"/>
  <c r="D37" i="6" s="1"/>
  <c r="E36" i="22"/>
  <c r="F36" i="22"/>
  <c r="F36" i="21"/>
  <c r="E36" i="21"/>
  <c r="A38" i="26"/>
  <c r="C37" i="26"/>
  <c r="B37" i="26"/>
  <c r="D37" i="26" s="1"/>
  <c r="F37" i="5"/>
  <c r="E37" i="5"/>
  <c r="E37" i="8"/>
  <c r="F37" i="8"/>
  <c r="A38" i="20"/>
  <c r="C37" i="20"/>
  <c r="B37" i="20"/>
  <c r="D37" i="20" s="1"/>
  <c r="F36" i="23"/>
  <c r="E36" i="23"/>
  <c r="A38" i="7"/>
  <c r="C37" i="7"/>
  <c r="B37" i="7"/>
  <c r="D37" i="7" s="1"/>
  <c r="F37" i="19"/>
  <c r="E37" i="19"/>
  <c r="F36" i="29"/>
  <c r="E36" i="29"/>
  <c r="E36" i="26"/>
  <c r="F36" i="26"/>
  <c r="F37" i="25"/>
  <c r="E37" i="25"/>
  <c r="A39" i="30"/>
  <c r="C38" i="30"/>
  <c r="B38" i="30"/>
  <c r="D38" i="30" s="1"/>
  <c r="A39" i="24"/>
  <c r="C38" i="24"/>
  <c r="B38" i="24"/>
  <c r="D38" i="24" s="1"/>
  <c r="E36" i="12"/>
  <c r="F36" i="12"/>
  <c r="A38" i="16"/>
  <c r="C37" i="16"/>
  <c r="B37" i="16"/>
  <c r="D37" i="16" s="1"/>
  <c r="F37" i="30"/>
  <c r="E37" i="30"/>
  <c r="E37" i="24"/>
  <c r="F37" i="24"/>
  <c r="E36" i="20"/>
  <c r="F36" i="20"/>
  <c r="A39" i="25"/>
  <c r="C38" i="25"/>
  <c r="B38" i="25"/>
  <c r="D38" i="25" s="1"/>
  <c r="A38" i="13"/>
  <c r="C37" i="13"/>
  <c r="B37" i="13"/>
  <c r="D37" i="13" s="1"/>
  <c r="F36" i="17"/>
  <c r="E36" i="17"/>
  <c r="E36" i="27"/>
  <c r="F36" i="27"/>
  <c r="E37" i="18"/>
  <c r="F37" i="18"/>
  <c r="F36" i="10"/>
  <c r="E36" i="10"/>
  <c r="A39" i="9"/>
  <c r="C38" i="9"/>
  <c r="B38" i="9"/>
  <c r="D38" i="9" s="1"/>
  <c r="A39" i="14"/>
  <c r="C38" i="14"/>
  <c r="B38" i="14"/>
  <c r="D38" i="14" s="1"/>
  <c r="F37" i="15"/>
  <c r="E37" i="15"/>
  <c r="A38" i="22"/>
  <c r="C37" i="22"/>
  <c r="B37" i="22"/>
  <c r="D37" i="22" s="1"/>
  <c r="A38" i="3"/>
  <c r="C37" i="3"/>
  <c r="B37" i="3"/>
  <c r="D37" i="3" s="1"/>
  <c r="A39" i="5"/>
  <c r="C38" i="5"/>
  <c r="B38" i="5"/>
  <c r="D38" i="5" s="1"/>
  <c r="A39" i="11"/>
  <c r="C38" i="11"/>
  <c r="B38" i="11"/>
  <c r="D38" i="11" s="1"/>
  <c r="F36" i="13"/>
  <c r="E36" i="13"/>
  <c r="A38" i="28"/>
  <c r="C37" i="28"/>
  <c r="B37" i="28"/>
  <c r="D37" i="28" s="1"/>
  <c r="B37" i="27"/>
  <c r="D37" i="27" s="1"/>
  <c r="A38" i="27"/>
  <c r="C37" i="27"/>
  <c r="A38" i="23"/>
  <c r="C37" i="23"/>
  <c r="B37" i="23"/>
  <c r="D37" i="23" s="1"/>
  <c r="A39" i="18"/>
  <c r="C38" i="18"/>
  <c r="B38" i="18"/>
  <c r="D38" i="18" s="1"/>
  <c r="F36" i="7"/>
  <c r="E36" i="7"/>
  <c r="A39" i="4"/>
  <c r="C38" i="4"/>
  <c r="B38" i="4"/>
  <c r="D38" i="4" s="1"/>
  <c r="F37" i="9"/>
  <c r="E37" i="9"/>
  <c r="E37" i="14"/>
  <c r="F37" i="14"/>
  <c r="A38" i="29"/>
  <c r="C37" i="29"/>
  <c r="B37" i="29"/>
  <c r="D37" i="29" s="1"/>
  <c r="E36" i="6"/>
  <c r="F36" i="6"/>
  <c r="F36" i="3"/>
  <c r="E36" i="3"/>
  <c r="A38" i="21"/>
  <c r="C37" i="21"/>
  <c r="B37" i="21"/>
  <c r="D37" i="21" s="1"/>
  <c r="F37" i="11"/>
  <c r="E37" i="11"/>
  <c r="F38" i="9" l="1"/>
  <c r="E38" i="9"/>
  <c r="B39" i="25"/>
  <c r="D39" i="25" s="1"/>
  <c r="C39" i="25"/>
  <c r="A40" i="25"/>
  <c r="F38" i="24"/>
  <c r="E38" i="24"/>
  <c r="B38" i="7"/>
  <c r="D38" i="7" s="1"/>
  <c r="A39" i="7"/>
  <c r="C38" i="7"/>
  <c r="C38" i="26"/>
  <c r="B38" i="26"/>
  <c r="D38" i="26" s="1"/>
  <c r="A39" i="26"/>
  <c r="E38" i="15"/>
  <c r="F38" i="15"/>
  <c r="B39" i="19"/>
  <c r="D39" i="19" s="1"/>
  <c r="C39" i="19"/>
  <c r="A40" i="19"/>
  <c r="B39" i="8"/>
  <c r="D39" i="8" s="1"/>
  <c r="A40" i="8"/>
  <c r="C39" i="8"/>
  <c r="A39" i="29"/>
  <c r="C38" i="29"/>
  <c r="B38" i="29"/>
  <c r="D38" i="29" s="1"/>
  <c r="B39" i="18"/>
  <c r="D39" i="18" s="1"/>
  <c r="A40" i="18"/>
  <c r="C39" i="18"/>
  <c r="B38" i="3"/>
  <c r="D38" i="3" s="1"/>
  <c r="C38" i="3"/>
  <c r="A39" i="3"/>
  <c r="F38" i="30"/>
  <c r="E38" i="30"/>
  <c r="F37" i="20"/>
  <c r="E37" i="20"/>
  <c r="E37" i="10"/>
  <c r="F37" i="10"/>
  <c r="B38" i="17"/>
  <c r="D38" i="17" s="1"/>
  <c r="A39" i="17"/>
  <c r="C38" i="17"/>
  <c r="B38" i="21"/>
  <c r="D38" i="21" s="1"/>
  <c r="C38" i="21"/>
  <c r="A39" i="21"/>
  <c r="F37" i="23"/>
  <c r="E37" i="23"/>
  <c r="F37" i="22"/>
  <c r="E37" i="22"/>
  <c r="F37" i="27"/>
  <c r="E37" i="27"/>
  <c r="B39" i="11"/>
  <c r="D39" i="11" s="1"/>
  <c r="C39" i="11"/>
  <c r="A40" i="11"/>
  <c r="F37" i="3"/>
  <c r="E37" i="3"/>
  <c r="F38" i="14"/>
  <c r="E38" i="14"/>
  <c r="B38" i="13"/>
  <c r="D38" i="13" s="1"/>
  <c r="C38" i="13"/>
  <c r="A39" i="13"/>
  <c r="B38" i="16"/>
  <c r="D38" i="16" s="1"/>
  <c r="A39" i="16"/>
  <c r="C38" i="16"/>
  <c r="B39" i="30"/>
  <c r="D39" i="30" s="1"/>
  <c r="C39" i="30"/>
  <c r="A40" i="30"/>
  <c r="C38" i="20"/>
  <c r="A39" i="20"/>
  <c r="B38" i="20"/>
  <c r="D38" i="20" s="1"/>
  <c r="F37" i="6"/>
  <c r="E37" i="6"/>
  <c r="A39" i="10"/>
  <c r="C38" i="10"/>
  <c r="B38" i="10"/>
  <c r="D38" i="10" s="1"/>
  <c r="E37" i="17"/>
  <c r="F37" i="17"/>
  <c r="F37" i="12"/>
  <c r="E37" i="12"/>
  <c r="F38" i="11"/>
  <c r="E38" i="11"/>
  <c r="A40" i="14"/>
  <c r="B39" i="14"/>
  <c r="D39" i="14" s="1"/>
  <c r="C39" i="14"/>
  <c r="E37" i="13"/>
  <c r="F37" i="13"/>
  <c r="F37" i="16"/>
  <c r="E37" i="16"/>
  <c r="B38" i="6"/>
  <c r="D38" i="6" s="1"/>
  <c r="A39" i="6"/>
  <c r="C38" i="6"/>
  <c r="F38" i="4"/>
  <c r="E38" i="4"/>
  <c r="C38" i="27"/>
  <c r="A39" i="27"/>
  <c r="B38" i="27"/>
  <c r="D38" i="27" s="1"/>
  <c r="C38" i="28"/>
  <c r="A39" i="28"/>
  <c r="B38" i="28"/>
  <c r="D38" i="28" s="1"/>
  <c r="B39" i="5"/>
  <c r="D39" i="5" s="1"/>
  <c r="A40" i="5"/>
  <c r="C39" i="5"/>
  <c r="E37" i="29"/>
  <c r="F37" i="29"/>
  <c r="F38" i="18"/>
  <c r="E38" i="18"/>
  <c r="F37" i="21"/>
  <c r="E37" i="21"/>
  <c r="C39" i="4"/>
  <c r="B39" i="4"/>
  <c r="D39" i="4" s="1"/>
  <c r="A40" i="4"/>
  <c r="B38" i="23"/>
  <c r="D38" i="23" s="1"/>
  <c r="A39" i="23"/>
  <c r="C38" i="23"/>
  <c r="F37" i="28"/>
  <c r="E37" i="28"/>
  <c r="E38" i="5"/>
  <c r="F38" i="5"/>
  <c r="C38" i="22"/>
  <c r="B38" i="22"/>
  <c r="D38" i="22" s="1"/>
  <c r="A39" i="22"/>
  <c r="B39" i="9"/>
  <c r="D39" i="9" s="1"/>
  <c r="C39" i="9"/>
  <c r="A40" i="9"/>
  <c r="F38" i="25"/>
  <c r="E38" i="25"/>
  <c r="B39" i="24"/>
  <c r="D39" i="24" s="1"/>
  <c r="A40" i="24"/>
  <c r="C39" i="24"/>
  <c r="E37" i="7"/>
  <c r="F37" i="7"/>
  <c r="F37" i="26"/>
  <c r="E37" i="26"/>
  <c r="B39" i="15"/>
  <c r="D39" i="15" s="1"/>
  <c r="A40" i="15"/>
  <c r="C39" i="15"/>
  <c r="F38" i="19"/>
  <c r="E38" i="19"/>
  <c r="F38" i="8"/>
  <c r="E38" i="8"/>
  <c r="A39" i="12"/>
  <c r="C38" i="12"/>
  <c r="B38" i="12"/>
  <c r="D38" i="12" s="1"/>
  <c r="E39" i="24" l="1"/>
  <c r="F39" i="24"/>
  <c r="E38" i="28"/>
  <c r="F38" i="28"/>
  <c r="F38" i="13"/>
  <c r="E38" i="13"/>
  <c r="F38" i="3"/>
  <c r="E38" i="3"/>
  <c r="F39" i="19"/>
  <c r="E39" i="19"/>
  <c r="F39" i="15"/>
  <c r="E39" i="15"/>
  <c r="F39" i="9"/>
  <c r="E39" i="9"/>
  <c r="E39" i="4"/>
  <c r="F39" i="4"/>
  <c r="A40" i="28"/>
  <c r="C39" i="28"/>
  <c r="B39" i="28"/>
  <c r="D39" i="28" s="1"/>
  <c r="A40" i="6"/>
  <c r="C39" i="6"/>
  <c r="B39" i="6"/>
  <c r="D39" i="6" s="1"/>
  <c r="A41" i="14"/>
  <c r="C40" i="14"/>
  <c r="B40" i="14"/>
  <c r="D40" i="14" s="1"/>
  <c r="E38" i="20"/>
  <c r="F38" i="20"/>
  <c r="E38" i="16"/>
  <c r="F38" i="16"/>
  <c r="A41" i="11"/>
  <c r="C40" i="11"/>
  <c r="B40" i="11"/>
  <c r="D40" i="11" s="1"/>
  <c r="E39" i="8"/>
  <c r="F39" i="8"/>
  <c r="F39" i="25"/>
  <c r="E39" i="25"/>
  <c r="A41" i="15"/>
  <c r="C40" i="15"/>
  <c r="B40" i="15"/>
  <c r="D40" i="15" s="1"/>
  <c r="E39" i="14"/>
  <c r="F39" i="14"/>
  <c r="A40" i="16"/>
  <c r="C39" i="16"/>
  <c r="B39" i="16"/>
  <c r="D39" i="16" s="1"/>
  <c r="F38" i="21"/>
  <c r="E38" i="21"/>
  <c r="E38" i="26"/>
  <c r="F38" i="26"/>
  <c r="A40" i="12"/>
  <c r="C39" i="12"/>
  <c r="B39" i="12"/>
  <c r="D39" i="12" s="1"/>
  <c r="A40" i="22"/>
  <c r="C39" i="22"/>
  <c r="B39" i="22"/>
  <c r="D39" i="22" s="1"/>
  <c r="A40" i="23"/>
  <c r="C39" i="23"/>
  <c r="B39" i="23"/>
  <c r="D39" i="23" s="1"/>
  <c r="A41" i="5"/>
  <c r="C40" i="5"/>
  <c r="B40" i="5"/>
  <c r="D40" i="5" s="1"/>
  <c r="E38" i="6"/>
  <c r="F38" i="6"/>
  <c r="C39" i="10"/>
  <c r="B39" i="10"/>
  <c r="D39" i="10" s="1"/>
  <c r="A40" i="10"/>
  <c r="A40" i="20"/>
  <c r="C39" i="20"/>
  <c r="B39" i="20"/>
  <c r="D39" i="20" s="1"/>
  <c r="F39" i="30"/>
  <c r="E39" i="30"/>
  <c r="A40" i="13"/>
  <c r="C39" i="13"/>
  <c r="B39" i="13"/>
  <c r="D39" i="13" s="1"/>
  <c r="A40" i="21"/>
  <c r="C39" i="21"/>
  <c r="B39" i="21"/>
  <c r="D39" i="21" s="1"/>
  <c r="A40" i="17"/>
  <c r="C39" i="17"/>
  <c r="B39" i="17"/>
  <c r="D39" i="17" s="1"/>
  <c r="A40" i="3"/>
  <c r="C39" i="3"/>
  <c r="B39" i="3"/>
  <c r="D39" i="3" s="1"/>
  <c r="A41" i="18"/>
  <c r="C40" i="18"/>
  <c r="B40" i="18"/>
  <c r="D40" i="18" s="1"/>
  <c r="A40" i="29"/>
  <c r="C39" i="29"/>
  <c r="B39" i="29"/>
  <c r="D39" i="29" s="1"/>
  <c r="A41" i="19"/>
  <c r="C40" i="19"/>
  <c r="B40" i="19"/>
  <c r="D40" i="19" s="1"/>
  <c r="E38" i="12"/>
  <c r="F38" i="12"/>
  <c r="A41" i="4"/>
  <c r="C40" i="4"/>
  <c r="B40" i="4"/>
  <c r="D40" i="4" s="1"/>
  <c r="B39" i="27"/>
  <c r="D39" i="27" s="1"/>
  <c r="C39" i="27"/>
  <c r="A40" i="27"/>
  <c r="F38" i="10"/>
  <c r="E38" i="10"/>
  <c r="A41" i="30"/>
  <c r="C40" i="30"/>
  <c r="B40" i="30"/>
  <c r="D40" i="30" s="1"/>
  <c r="E38" i="29"/>
  <c r="F38" i="29"/>
  <c r="A41" i="8"/>
  <c r="C40" i="8"/>
  <c r="B40" i="8"/>
  <c r="D40" i="8" s="1"/>
  <c r="F38" i="7"/>
  <c r="E38" i="7"/>
  <c r="A41" i="24"/>
  <c r="C40" i="24"/>
  <c r="B40" i="24"/>
  <c r="D40" i="24" s="1"/>
  <c r="A41" i="9"/>
  <c r="C40" i="9"/>
  <c r="B40" i="9"/>
  <c r="D40" i="9" s="1"/>
  <c r="E38" i="22"/>
  <c r="F38" i="22"/>
  <c r="F38" i="23"/>
  <c r="E38" i="23"/>
  <c r="F39" i="5"/>
  <c r="E39" i="5"/>
  <c r="F38" i="27"/>
  <c r="E38" i="27"/>
  <c r="F39" i="11"/>
  <c r="E39" i="11"/>
  <c r="F38" i="17"/>
  <c r="E38" i="17"/>
  <c r="E39" i="18"/>
  <c r="F39" i="18"/>
  <c r="A40" i="26"/>
  <c r="C39" i="26"/>
  <c r="B39" i="26"/>
  <c r="D39" i="26" s="1"/>
  <c r="A40" i="7"/>
  <c r="C39" i="7"/>
  <c r="B39" i="7"/>
  <c r="D39" i="7" s="1"/>
  <c r="A41" i="25"/>
  <c r="C40" i="25"/>
  <c r="B40" i="25"/>
  <c r="D40" i="25" s="1"/>
  <c r="B40" i="26" l="1"/>
  <c r="D40" i="26" s="1"/>
  <c r="A41" i="26"/>
  <c r="C40" i="26"/>
  <c r="C41" i="24"/>
  <c r="A42" i="24"/>
  <c r="B41" i="24"/>
  <c r="D41" i="24" s="1"/>
  <c r="E39" i="29"/>
  <c r="F39" i="29"/>
  <c r="B40" i="3"/>
  <c r="D40" i="3" s="1"/>
  <c r="A41" i="3"/>
  <c r="C40" i="3"/>
  <c r="F40" i="5"/>
  <c r="E40" i="5"/>
  <c r="A41" i="22"/>
  <c r="C40" i="22"/>
  <c r="B40" i="22"/>
  <c r="D40" i="22" s="1"/>
  <c r="F39" i="16"/>
  <c r="E39" i="16"/>
  <c r="C40" i="6"/>
  <c r="B40" i="6"/>
  <c r="D40" i="6" s="1"/>
  <c r="A41" i="6"/>
  <c r="B40" i="7"/>
  <c r="D40" i="7" s="1"/>
  <c r="C40" i="7"/>
  <c r="A41" i="7"/>
  <c r="B41" i="9"/>
  <c r="D41" i="9" s="1"/>
  <c r="A42" i="9"/>
  <c r="C41" i="9"/>
  <c r="C41" i="8"/>
  <c r="B41" i="8"/>
  <c r="D41" i="8" s="1"/>
  <c r="A42" i="8"/>
  <c r="A41" i="27"/>
  <c r="B40" i="27"/>
  <c r="D40" i="27" s="1"/>
  <c r="C40" i="27"/>
  <c r="E40" i="19"/>
  <c r="F40" i="19"/>
  <c r="C41" i="18"/>
  <c r="B41" i="18"/>
  <c r="D41" i="18" s="1"/>
  <c r="A42" i="18"/>
  <c r="F39" i="17"/>
  <c r="E39" i="17"/>
  <c r="B40" i="13"/>
  <c r="D40" i="13" s="1"/>
  <c r="A41" i="13"/>
  <c r="C40" i="13"/>
  <c r="B40" i="23"/>
  <c r="D40" i="23" s="1"/>
  <c r="C40" i="23"/>
  <c r="A41" i="23"/>
  <c r="F39" i="12"/>
  <c r="E39" i="12"/>
  <c r="F40" i="15"/>
  <c r="E40" i="15"/>
  <c r="C41" i="14"/>
  <c r="B41" i="14"/>
  <c r="D41" i="14" s="1"/>
  <c r="A42" i="14"/>
  <c r="F39" i="28"/>
  <c r="E39" i="28"/>
  <c r="F40" i="30"/>
  <c r="E40" i="30"/>
  <c r="F39" i="20"/>
  <c r="E39" i="20"/>
  <c r="E39" i="10"/>
  <c r="F39" i="10"/>
  <c r="F40" i="11"/>
  <c r="E40" i="11"/>
  <c r="B41" i="25"/>
  <c r="D41" i="25" s="1"/>
  <c r="A42" i="25"/>
  <c r="C41" i="25"/>
  <c r="F40" i="24"/>
  <c r="E40" i="24"/>
  <c r="B41" i="30"/>
  <c r="D41" i="30" s="1"/>
  <c r="C41" i="30"/>
  <c r="A42" i="30"/>
  <c r="B41" i="4"/>
  <c r="D41" i="4" s="1"/>
  <c r="A42" i="4"/>
  <c r="C41" i="4"/>
  <c r="A41" i="29"/>
  <c r="C40" i="29"/>
  <c r="B40" i="29"/>
  <c r="D40" i="29" s="1"/>
  <c r="E39" i="3"/>
  <c r="F39" i="3"/>
  <c r="B40" i="21"/>
  <c r="D40" i="21" s="1"/>
  <c r="A41" i="21"/>
  <c r="C40" i="21"/>
  <c r="B40" i="20"/>
  <c r="D40" i="20" s="1"/>
  <c r="A41" i="20"/>
  <c r="C40" i="20"/>
  <c r="B41" i="5"/>
  <c r="D41" i="5" s="1"/>
  <c r="C41" i="5"/>
  <c r="A42" i="5"/>
  <c r="F39" i="22"/>
  <c r="E39" i="22"/>
  <c r="C40" i="16"/>
  <c r="B40" i="16"/>
  <c r="D40" i="16" s="1"/>
  <c r="A41" i="16"/>
  <c r="B41" i="11"/>
  <c r="D41" i="11" s="1"/>
  <c r="A42" i="11"/>
  <c r="C41" i="11"/>
  <c r="F39" i="6"/>
  <c r="E39" i="6"/>
  <c r="E40" i="25"/>
  <c r="F40" i="25"/>
  <c r="F40" i="4"/>
  <c r="E40" i="4"/>
  <c r="E39" i="21"/>
  <c r="F39" i="21"/>
  <c r="F39" i="26"/>
  <c r="E39" i="26"/>
  <c r="F39" i="7"/>
  <c r="E39" i="7"/>
  <c r="E40" i="9"/>
  <c r="F40" i="9"/>
  <c r="F40" i="8"/>
  <c r="E40" i="8"/>
  <c r="F39" i="27"/>
  <c r="E39" i="27"/>
  <c r="B41" i="19"/>
  <c r="D41" i="19" s="1"/>
  <c r="A42" i="19"/>
  <c r="C41" i="19"/>
  <c r="F40" i="18"/>
  <c r="E40" i="18"/>
  <c r="B40" i="17"/>
  <c r="D40" i="17" s="1"/>
  <c r="C40" i="17"/>
  <c r="A41" i="17"/>
  <c r="F39" i="13"/>
  <c r="E39" i="13"/>
  <c r="A41" i="10"/>
  <c r="C40" i="10"/>
  <c r="B40" i="10"/>
  <c r="D40" i="10" s="1"/>
  <c r="F39" i="23"/>
  <c r="E39" i="23"/>
  <c r="C40" i="12"/>
  <c r="B40" i="12"/>
  <c r="D40" i="12" s="1"/>
  <c r="A41" i="12"/>
  <c r="B41" i="15"/>
  <c r="D41" i="15" s="1"/>
  <c r="C41" i="15"/>
  <c r="A42" i="15"/>
  <c r="F40" i="14"/>
  <c r="E40" i="14"/>
  <c r="A41" i="28"/>
  <c r="B40" i="28"/>
  <c r="D40" i="28" s="1"/>
  <c r="C40" i="28"/>
  <c r="A42" i="12" l="1"/>
  <c r="C41" i="12"/>
  <c r="B41" i="12"/>
  <c r="D41" i="12" s="1"/>
  <c r="F40" i="21"/>
  <c r="E40" i="21"/>
  <c r="F41" i="25"/>
  <c r="E41" i="25"/>
  <c r="F40" i="23"/>
  <c r="E40" i="23"/>
  <c r="E40" i="6"/>
  <c r="F40" i="6"/>
  <c r="E40" i="22"/>
  <c r="F40" i="22"/>
  <c r="E40" i="28"/>
  <c r="F40" i="28"/>
  <c r="A43" i="15"/>
  <c r="C42" i="15"/>
  <c r="B42" i="15"/>
  <c r="D42" i="15" s="1"/>
  <c r="E40" i="12"/>
  <c r="F40" i="12"/>
  <c r="F40" i="10"/>
  <c r="E40" i="10"/>
  <c r="F41" i="19"/>
  <c r="E41" i="19"/>
  <c r="A43" i="11"/>
  <c r="C42" i="11"/>
  <c r="B42" i="11"/>
  <c r="D42" i="11" s="1"/>
  <c r="E40" i="20"/>
  <c r="F40" i="20"/>
  <c r="C41" i="29"/>
  <c r="B41" i="29"/>
  <c r="D41" i="29" s="1"/>
  <c r="A42" i="29"/>
  <c r="A43" i="30"/>
  <c r="C42" i="30"/>
  <c r="B42" i="30"/>
  <c r="D42" i="30" s="1"/>
  <c r="B41" i="27"/>
  <c r="D41" i="27" s="1"/>
  <c r="A42" i="27"/>
  <c r="C41" i="27"/>
  <c r="F40" i="17"/>
  <c r="E40" i="17"/>
  <c r="A43" i="5"/>
  <c r="C42" i="5"/>
  <c r="B42" i="5"/>
  <c r="D42" i="5" s="1"/>
  <c r="A42" i="20"/>
  <c r="C41" i="20"/>
  <c r="B41" i="20"/>
  <c r="D41" i="20" s="1"/>
  <c r="E41" i="14"/>
  <c r="F41" i="14"/>
  <c r="F40" i="27"/>
  <c r="E40" i="27"/>
  <c r="A42" i="7"/>
  <c r="C41" i="7"/>
  <c r="B41" i="7"/>
  <c r="D41" i="7" s="1"/>
  <c r="A42" i="28"/>
  <c r="C41" i="28"/>
  <c r="B41" i="28"/>
  <c r="D41" i="28" s="1"/>
  <c r="A42" i="17"/>
  <c r="C41" i="17"/>
  <c r="B41" i="17"/>
  <c r="D41" i="17" s="1"/>
  <c r="F41" i="11"/>
  <c r="E41" i="11"/>
  <c r="F41" i="5"/>
  <c r="E41" i="5"/>
  <c r="A42" i="23"/>
  <c r="C41" i="23"/>
  <c r="B41" i="23"/>
  <c r="D41" i="23" s="1"/>
  <c r="A42" i="13"/>
  <c r="C41" i="13"/>
  <c r="B41" i="13"/>
  <c r="D41" i="13" s="1"/>
  <c r="A43" i="18"/>
  <c r="C42" i="18"/>
  <c r="B42" i="18"/>
  <c r="D42" i="18" s="1"/>
  <c r="A43" i="8"/>
  <c r="C42" i="8"/>
  <c r="B42" i="8"/>
  <c r="D42" i="8" s="1"/>
  <c r="A43" i="9"/>
  <c r="C42" i="9"/>
  <c r="B42" i="9"/>
  <c r="D42" i="9" s="1"/>
  <c r="F40" i="7"/>
  <c r="E40" i="7"/>
  <c r="A42" i="22"/>
  <c r="C41" i="22"/>
  <c r="B41" i="22"/>
  <c r="D41" i="22" s="1"/>
  <c r="A42" i="3"/>
  <c r="C41" i="3"/>
  <c r="B41" i="3"/>
  <c r="D41" i="3" s="1"/>
  <c r="E41" i="24"/>
  <c r="F41" i="24"/>
  <c r="A42" i="26"/>
  <c r="C41" i="26"/>
  <c r="B41" i="26"/>
  <c r="D41" i="26" s="1"/>
  <c r="A43" i="19"/>
  <c r="C42" i="19"/>
  <c r="B42" i="19"/>
  <c r="D42" i="19" s="1"/>
  <c r="E40" i="16"/>
  <c r="F40" i="16"/>
  <c r="E41" i="4"/>
  <c r="F41" i="4"/>
  <c r="F41" i="15"/>
  <c r="E41" i="15"/>
  <c r="A42" i="10"/>
  <c r="B41" i="10"/>
  <c r="D41" i="10" s="1"/>
  <c r="C41" i="10"/>
  <c r="A42" i="16"/>
  <c r="C41" i="16"/>
  <c r="B41" i="16"/>
  <c r="D41" i="16" s="1"/>
  <c r="A42" i="21"/>
  <c r="C41" i="21"/>
  <c r="B41" i="21"/>
  <c r="D41" i="21" s="1"/>
  <c r="F40" i="29"/>
  <c r="E40" i="29"/>
  <c r="A43" i="4"/>
  <c r="C42" i="4"/>
  <c r="B42" i="4"/>
  <c r="D42" i="4" s="1"/>
  <c r="F41" i="30"/>
  <c r="E41" i="30"/>
  <c r="A43" i="25"/>
  <c r="C42" i="25"/>
  <c r="B42" i="25"/>
  <c r="D42" i="25" s="1"/>
  <c r="A43" i="14"/>
  <c r="C42" i="14"/>
  <c r="B42" i="14"/>
  <c r="D42" i="14" s="1"/>
  <c r="F40" i="13"/>
  <c r="E40" i="13"/>
  <c r="E41" i="18"/>
  <c r="F41" i="18"/>
  <c r="E41" i="8"/>
  <c r="F41" i="8"/>
  <c r="F41" i="9"/>
  <c r="E41" i="9"/>
  <c r="A42" i="6"/>
  <c r="C41" i="6"/>
  <c r="B41" i="6"/>
  <c r="D41" i="6" s="1"/>
  <c r="F40" i="3"/>
  <c r="E40" i="3"/>
  <c r="A43" i="24"/>
  <c r="C42" i="24"/>
  <c r="B42" i="24"/>
  <c r="D42" i="24" s="1"/>
  <c r="E40" i="26"/>
  <c r="F40" i="26"/>
  <c r="A44" i="14" l="1"/>
  <c r="C43" i="14"/>
  <c r="B43" i="14"/>
  <c r="D43" i="14" s="1"/>
  <c r="B42" i="16"/>
  <c r="D42" i="16" s="1"/>
  <c r="A43" i="16"/>
  <c r="C42" i="16"/>
  <c r="B42" i="3"/>
  <c r="D42" i="3" s="1"/>
  <c r="C42" i="3"/>
  <c r="A43" i="3"/>
  <c r="F41" i="28"/>
  <c r="E41" i="28"/>
  <c r="C42" i="20"/>
  <c r="B42" i="20"/>
  <c r="D42" i="20" s="1"/>
  <c r="A43" i="20"/>
  <c r="B42" i="6"/>
  <c r="D42" i="6" s="1"/>
  <c r="A43" i="6"/>
  <c r="C42" i="6"/>
  <c r="B42" i="21"/>
  <c r="D42" i="21" s="1"/>
  <c r="C42" i="21"/>
  <c r="A43" i="21"/>
  <c r="F41" i="26"/>
  <c r="E41" i="26"/>
  <c r="F41" i="22"/>
  <c r="E41" i="22"/>
  <c r="F42" i="8"/>
  <c r="E42" i="8"/>
  <c r="B42" i="13"/>
  <c r="D42" i="13" s="1"/>
  <c r="C42" i="13"/>
  <c r="A43" i="13"/>
  <c r="E41" i="17"/>
  <c r="F41" i="17"/>
  <c r="B42" i="7"/>
  <c r="D42" i="7" s="1"/>
  <c r="A43" i="7"/>
  <c r="C42" i="7"/>
  <c r="E42" i="5"/>
  <c r="F42" i="5"/>
  <c r="F42" i="30"/>
  <c r="E42" i="30"/>
  <c r="E41" i="29"/>
  <c r="F41" i="29"/>
  <c r="E42" i="11"/>
  <c r="F42" i="11"/>
  <c r="F41" i="12"/>
  <c r="E41" i="12"/>
  <c r="F42" i="18"/>
  <c r="E42" i="18"/>
  <c r="B42" i="23"/>
  <c r="D42" i="23" s="1"/>
  <c r="A43" i="23"/>
  <c r="C42" i="23"/>
  <c r="B43" i="15"/>
  <c r="D43" i="15" s="1"/>
  <c r="A44" i="15"/>
  <c r="C43" i="15"/>
  <c r="F42" i="25"/>
  <c r="E42" i="25"/>
  <c r="F42" i="24"/>
  <c r="E42" i="24"/>
  <c r="F42" i="4"/>
  <c r="E42" i="4"/>
  <c r="F41" i="16"/>
  <c r="E41" i="16"/>
  <c r="F41" i="3"/>
  <c r="E41" i="3"/>
  <c r="F42" i="9"/>
  <c r="E42" i="9"/>
  <c r="B43" i="18"/>
  <c r="D43" i="18" s="1"/>
  <c r="A44" i="18"/>
  <c r="C43" i="18"/>
  <c r="F41" i="23"/>
  <c r="E41" i="23"/>
  <c r="C42" i="28"/>
  <c r="A43" i="28"/>
  <c r="B42" i="28"/>
  <c r="D42" i="28" s="1"/>
  <c r="F41" i="20"/>
  <c r="E41" i="20"/>
  <c r="E42" i="15"/>
  <c r="F42" i="15"/>
  <c r="B43" i="24"/>
  <c r="D43" i="24" s="1"/>
  <c r="A44" i="24"/>
  <c r="C43" i="24"/>
  <c r="C43" i="4"/>
  <c r="A44" i="4"/>
  <c r="B43" i="4"/>
  <c r="D43" i="4" s="1"/>
  <c r="B43" i="19"/>
  <c r="D43" i="19" s="1"/>
  <c r="C43" i="19"/>
  <c r="A44" i="19"/>
  <c r="B43" i="9"/>
  <c r="D43" i="9" s="1"/>
  <c r="C43" i="9"/>
  <c r="A44" i="9"/>
  <c r="F41" i="27"/>
  <c r="E41" i="27"/>
  <c r="A43" i="29"/>
  <c r="C42" i="29"/>
  <c r="B42" i="29"/>
  <c r="D42" i="29" s="1"/>
  <c r="F42" i="14"/>
  <c r="E42" i="14"/>
  <c r="E41" i="10"/>
  <c r="F41" i="10"/>
  <c r="F42" i="19"/>
  <c r="E42" i="19"/>
  <c r="F41" i="6"/>
  <c r="E41" i="6"/>
  <c r="B43" i="25"/>
  <c r="D43" i="25" s="1"/>
  <c r="C43" i="25"/>
  <c r="A44" i="25"/>
  <c r="F41" i="21"/>
  <c r="E41" i="21"/>
  <c r="A43" i="10"/>
  <c r="C42" i="10"/>
  <c r="B42" i="10"/>
  <c r="D42" i="10" s="1"/>
  <c r="C42" i="26"/>
  <c r="A43" i="26"/>
  <c r="B42" i="26"/>
  <c r="D42" i="26" s="1"/>
  <c r="C42" i="22"/>
  <c r="B42" i="22"/>
  <c r="D42" i="22" s="1"/>
  <c r="A43" i="22"/>
  <c r="B43" i="8"/>
  <c r="D43" i="8" s="1"/>
  <c r="A44" i="8"/>
  <c r="C43" i="8"/>
  <c r="F41" i="13"/>
  <c r="E41" i="13"/>
  <c r="B42" i="17"/>
  <c r="D42" i="17" s="1"/>
  <c r="A43" i="17"/>
  <c r="C42" i="17"/>
  <c r="E41" i="7"/>
  <c r="F41" i="7"/>
  <c r="B43" i="5"/>
  <c r="D43" i="5" s="1"/>
  <c r="A44" i="5"/>
  <c r="C43" i="5"/>
  <c r="C42" i="27"/>
  <c r="A43" i="27"/>
  <c r="B42" i="27"/>
  <c r="D42" i="27" s="1"/>
  <c r="B43" i="30"/>
  <c r="D43" i="30" s="1"/>
  <c r="A44" i="30"/>
  <c r="C43" i="30"/>
  <c r="B43" i="11"/>
  <c r="D43" i="11" s="1"/>
  <c r="C43" i="11"/>
  <c r="A44" i="11"/>
  <c r="A43" i="12"/>
  <c r="C42" i="12"/>
  <c r="B42" i="12"/>
  <c r="D42" i="12" s="1"/>
  <c r="A45" i="25" l="1"/>
  <c r="C44" i="25"/>
  <c r="B44" i="25"/>
  <c r="D44" i="25" s="1"/>
  <c r="E42" i="28"/>
  <c r="F42" i="28"/>
  <c r="E42" i="16"/>
  <c r="F42" i="16"/>
  <c r="F43" i="11"/>
  <c r="E43" i="11"/>
  <c r="F42" i="27"/>
  <c r="E42" i="27"/>
  <c r="A45" i="5"/>
  <c r="C44" i="5"/>
  <c r="B44" i="5"/>
  <c r="D44" i="5" s="1"/>
  <c r="A44" i="22"/>
  <c r="C43" i="22"/>
  <c r="B43" i="22"/>
  <c r="D43" i="22" s="1"/>
  <c r="A44" i="26"/>
  <c r="C43" i="26"/>
  <c r="B43" i="26"/>
  <c r="D43" i="26" s="1"/>
  <c r="C43" i="10"/>
  <c r="B43" i="10"/>
  <c r="D43" i="10" s="1"/>
  <c r="A44" i="10"/>
  <c r="A44" i="29"/>
  <c r="B43" i="29"/>
  <c r="D43" i="29" s="1"/>
  <c r="C43" i="29"/>
  <c r="F43" i="19"/>
  <c r="E43" i="19"/>
  <c r="A44" i="28"/>
  <c r="C43" i="28"/>
  <c r="B43" i="28"/>
  <c r="D43" i="28" s="1"/>
  <c r="A45" i="15"/>
  <c r="C44" i="15"/>
  <c r="B44" i="15"/>
  <c r="D44" i="15" s="1"/>
  <c r="F42" i="23"/>
  <c r="E42" i="23"/>
  <c r="F42" i="13"/>
  <c r="E42" i="13"/>
  <c r="E42" i="6"/>
  <c r="F42" i="6"/>
  <c r="F42" i="3"/>
  <c r="E42" i="3"/>
  <c r="E43" i="14"/>
  <c r="F43" i="14"/>
  <c r="F43" i="30"/>
  <c r="E43" i="30"/>
  <c r="E43" i="8"/>
  <c r="F43" i="8"/>
  <c r="A45" i="9"/>
  <c r="C44" i="9"/>
  <c r="B44" i="9"/>
  <c r="D44" i="9" s="1"/>
  <c r="A44" i="12"/>
  <c r="C43" i="12"/>
  <c r="B43" i="12"/>
  <c r="D43" i="12" s="1"/>
  <c r="B43" i="27"/>
  <c r="D43" i="27" s="1"/>
  <c r="A44" i="27"/>
  <c r="C43" i="27"/>
  <c r="E42" i="22"/>
  <c r="F42" i="22"/>
  <c r="F43" i="9"/>
  <c r="E43" i="9"/>
  <c r="E43" i="4"/>
  <c r="F43" i="4"/>
  <c r="A45" i="24"/>
  <c r="C44" i="24"/>
  <c r="B44" i="24"/>
  <c r="D44" i="24" s="1"/>
  <c r="A45" i="18"/>
  <c r="C44" i="18"/>
  <c r="B44" i="18"/>
  <c r="D44" i="18" s="1"/>
  <c r="F43" i="15"/>
  <c r="E43" i="15"/>
  <c r="F42" i="21"/>
  <c r="E42" i="21"/>
  <c r="A44" i="20"/>
  <c r="C43" i="20"/>
  <c r="B43" i="20"/>
  <c r="D43" i="20" s="1"/>
  <c r="E42" i="12"/>
  <c r="F42" i="12"/>
  <c r="E42" i="26"/>
  <c r="F42" i="26"/>
  <c r="A44" i="23"/>
  <c r="C43" i="23"/>
  <c r="B43" i="23"/>
  <c r="D43" i="23" s="1"/>
  <c r="F42" i="7"/>
  <c r="E42" i="7"/>
  <c r="A44" i="21"/>
  <c r="C43" i="21"/>
  <c r="B43" i="21"/>
  <c r="D43" i="21" s="1"/>
  <c r="A44" i="6"/>
  <c r="C43" i="6"/>
  <c r="B43" i="6"/>
  <c r="D43" i="6" s="1"/>
  <c r="F43" i="5"/>
  <c r="E43" i="5"/>
  <c r="A44" i="17"/>
  <c r="C43" i="17"/>
  <c r="B43" i="17"/>
  <c r="D43" i="17" s="1"/>
  <c r="F43" i="25"/>
  <c r="E43" i="25"/>
  <c r="A45" i="11"/>
  <c r="C44" i="11"/>
  <c r="B44" i="11"/>
  <c r="D44" i="11" s="1"/>
  <c r="A45" i="30"/>
  <c r="C44" i="30"/>
  <c r="B44" i="30"/>
  <c r="D44" i="30" s="1"/>
  <c r="F42" i="17"/>
  <c r="E42" i="17"/>
  <c r="A45" i="8"/>
  <c r="C44" i="8"/>
  <c r="B44" i="8"/>
  <c r="D44" i="8" s="1"/>
  <c r="F42" i="10"/>
  <c r="E42" i="10"/>
  <c r="E42" i="29"/>
  <c r="F42" i="29"/>
  <c r="A45" i="19"/>
  <c r="C44" i="19"/>
  <c r="B44" i="19"/>
  <c r="D44" i="19" s="1"/>
  <c r="A45" i="4"/>
  <c r="C44" i="4"/>
  <c r="B44" i="4"/>
  <c r="D44" i="4" s="1"/>
  <c r="E43" i="24"/>
  <c r="F43" i="24"/>
  <c r="E43" i="18"/>
  <c r="F43" i="18"/>
  <c r="A44" i="7"/>
  <c r="C43" i="7"/>
  <c r="B43" i="7"/>
  <c r="D43" i="7" s="1"/>
  <c r="A44" i="13"/>
  <c r="C43" i="13"/>
  <c r="B43" i="13"/>
  <c r="D43" i="13" s="1"/>
  <c r="E42" i="20"/>
  <c r="F42" i="20"/>
  <c r="A44" i="3"/>
  <c r="C43" i="3"/>
  <c r="B43" i="3"/>
  <c r="D43" i="3" s="1"/>
  <c r="A44" i="16"/>
  <c r="C43" i="16"/>
  <c r="B43" i="16"/>
  <c r="D43" i="16" s="1"/>
  <c r="A45" i="14"/>
  <c r="C44" i="14"/>
  <c r="B44" i="14"/>
  <c r="D44" i="14" s="1"/>
  <c r="F44" i="14" l="1"/>
  <c r="E44" i="14"/>
  <c r="E43" i="21"/>
  <c r="F43" i="21"/>
  <c r="F43" i="26"/>
  <c r="E43" i="26"/>
  <c r="B45" i="5"/>
  <c r="D45" i="5" s="1"/>
  <c r="C45" i="5"/>
  <c r="A46" i="5"/>
  <c r="C44" i="16"/>
  <c r="A45" i="16"/>
  <c r="B44" i="16"/>
  <c r="D44" i="16" s="1"/>
  <c r="B44" i="13"/>
  <c r="D44" i="13" s="1"/>
  <c r="A45" i="13"/>
  <c r="C44" i="13"/>
  <c r="F44" i="4"/>
  <c r="E44" i="4"/>
  <c r="C45" i="8"/>
  <c r="A46" i="8"/>
  <c r="B45" i="8"/>
  <c r="D45" i="8" s="1"/>
  <c r="B45" i="11"/>
  <c r="D45" i="11" s="1"/>
  <c r="A46" i="11"/>
  <c r="C45" i="11"/>
  <c r="F43" i="6"/>
  <c r="E43" i="6"/>
  <c r="E43" i="23"/>
  <c r="F43" i="23"/>
  <c r="C45" i="18"/>
  <c r="A46" i="18"/>
  <c r="B45" i="18"/>
  <c r="D45" i="18" s="1"/>
  <c r="F43" i="27"/>
  <c r="E43" i="27"/>
  <c r="E44" i="9"/>
  <c r="F44" i="9"/>
  <c r="E43" i="28"/>
  <c r="F43" i="28"/>
  <c r="A45" i="10"/>
  <c r="C44" i="10"/>
  <c r="B44" i="10"/>
  <c r="D44" i="10" s="1"/>
  <c r="A45" i="22"/>
  <c r="C44" i="22"/>
  <c r="B44" i="22"/>
  <c r="D44" i="22" s="1"/>
  <c r="E44" i="25"/>
  <c r="F44" i="25"/>
  <c r="B44" i="3"/>
  <c r="D44" i="3" s="1"/>
  <c r="A45" i="3"/>
  <c r="C44" i="3"/>
  <c r="E44" i="19"/>
  <c r="F44" i="19"/>
  <c r="F43" i="17"/>
  <c r="E43" i="17"/>
  <c r="F43" i="20"/>
  <c r="E43" i="20"/>
  <c r="C45" i="24"/>
  <c r="B45" i="24"/>
  <c r="D45" i="24" s="1"/>
  <c r="A46" i="24"/>
  <c r="A45" i="27"/>
  <c r="B44" i="27"/>
  <c r="D44" i="27" s="1"/>
  <c r="C44" i="27"/>
  <c r="B45" i="15"/>
  <c r="D45" i="15" s="1"/>
  <c r="C45" i="15"/>
  <c r="A46" i="15"/>
  <c r="A45" i="29"/>
  <c r="C44" i="29"/>
  <c r="B44" i="29"/>
  <c r="D44" i="29" s="1"/>
  <c r="C45" i="14"/>
  <c r="B45" i="14"/>
  <c r="D45" i="14" s="1"/>
  <c r="A46" i="14"/>
  <c r="E43" i="3"/>
  <c r="F43" i="3"/>
  <c r="F43" i="7"/>
  <c r="E43" i="7"/>
  <c r="B45" i="19"/>
  <c r="D45" i="19" s="1"/>
  <c r="A46" i="19"/>
  <c r="C45" i="19"/>
  <c r="B45" i="30"/>
  <c r="D45" i="30" s="1"/>
  <c r="C45" i="30"/>
  <c r="A46" i="30"/>
  <c r="B44" i="17"/>
  <c r="D44" i="17" s="1"/>
  <c r="C44" i="17"/>
  <c r="A45" i="17"/>
  <c r="B44" i="21"/>
  <c r="D44" i="21" s="1"/>
  <c r="A45" i="21"/>
  <c r="C44" i="21"/>
  <c r="B44" i="20"/>
  <c r="D44" i="20" s="1"/>
  <c r="A45" i="20"/>
  <c r="C44" i="20"/>
  <c r="F44" i="24"/>
  <c r="E44" i="24"/>
  <c r="F43" i="12"/>
  <c r="E43" i="12"/>
  <c r="F44" i="15"/>
  <c r="E44" i="15"/>
  <c r="E43" i="10"/>
  <c r="F43" i="10"/>
  <c r="B44" i="26"/>
  <c r="D44" i="26" s="1"/>
  <c r="A45" i="26"/>
  <c r="C44" i="26"/>
  <c r="F44" i="5"/>
  <c r="E44" i="5"/>
  <c r="B44" i="7"/>
  <c r="D44" i="7" s="1"/>
  <c r="C44" i="7"/>
  <c r="A45" i="7"/>
  <c r="F44" i="30"/>
  <c r="E44" i="30"/>
  <c r="C44" i="12"/>
  <c r="B44" i="12"/>
  <c r="D44" i="12" s="1"/>
  <c r="A45" i="12"/>
  <c r="F43" i="16"/>
  <c r="E43" i="16"/>
  <c r="F43" i="13"/>
  <c r="E43" i="13"/>
  <c r="B45" i="4"/>
  <c r="D45" i="4" s="1"/>
  <c r="A46" i="4"/>
  <c r="C45" i="4"/>
  <c r="F44" i="8"/>
  <c r="E44" i="8"/>
  <c r="F44" i="11"/>
  <c r="E44" i="11"/>
  <c r="C44" i="6"/>
  <c r="A45" i="6"/>
  <c r="B44" i="6"/>
  <c r="D44" i="6" s="1"/>
  <c r="B44" i="23"/>
  <c r="D44" i="23" s="1"/>
  <c r="C44" i="23"/>
  <c r="A45" i="23"/>
  <c r="F44" i="18"/>
  <c r="E44" i="18"/>
  <c r="B45" i="9"/>
  <c r="D45" i="9" s="1"/>
  <c r="A46" i="9"/>
  <c r="C45" i="9"/>
  <c r="A45" i="28"/>
  <c r="C44" i="28"/>
  <c r="B44" i="28"/>
  <c r="D44" i="28" s="1"/>
  <c r="E43" i="29"/>
  <c r="F43" i="29"/>
  <c r="F43" i="22"/>
  <c r="E43" i="22"/>
  <c r="B45" i="25"/>
  <c r="D45" i="25" s="1"/>
  <c r="A46" i="25"/>
  <c r="C45" i="25"/>
  <c r="A46" i="12" l="1"/>
  <c r="C45" i="12"/>
  <c r="B45" i="12"/>
  <c r="D45" i="12" s="1"/>
  <c r="E44" i="26"/>
  <c r="F44" i="26"/>
  <c r="A47" i="14"/>
  <c r="C46" i="14"/>
  <c r="B46" i="14"/>
  <c r="D46" i="14" s="1"/>
  <c r="E45" i="8"/>
  <c r="F45" i="8"/>
  <c r="A47" i="25"/>
  <c r="C46" i="25"/>
  <c r="B46" i="25"/>
  <c r="D46" i="25" s="1"/>
  <c r="A46" i="28"/>
  <c r="C45" i="28"/>
  <c r="B45" i="28"/>
  <c r="D45" i="28" s="1"/>
  <c r="F44" i="23"/>
  <c r="E44" i="23"/>
  <c r="E44" i="12"/>
  <c r="F44" i="12"/>
  <c r="A46" i="7"/>
  <c r="C45" i="7"/>
  <c r="B45" i="7"/>
  <c r="D45" i="7" s="1"/>
  <c r="A46" i="21"/>
  <c r="C45" i="21"/>
  <c r="B45" i="21"/>
  <c r="D45" i="21" s="1"/>
  <c r="F44" i="17"/>
  <c r="E44" i="17"/>
  <c r="E45" i="14"/>
  <c r="F45" i="14"/>
  <c r="A46" i="29"/>
  <c r="C45" i="29"/>
  <c r="B45" i="29"/>
  <c r="D45" i="29" s="1"/>
  <c r="E45" i="24"/>
  <c r="F45" i="24"/>
  <c r="F44" i="10"/>
  <c r="E44" i="10"/>
  <c r="A47" i="8"/>
  <c r="C46" i="8"/>
  <c r="B46" i="8"/>
  <c r="D46" i="8" s="1"/>
  <c r="A46" i="16"/>
  <c r="C45" i="16"/>
  <c r="B45" i="16"/>
  <c r="D45" i="16" s="1"/>
  <c r="F45" i="5"/>
  <c r="E45" i="5"/>
  <c r="F45" i="9"/>
  <c r="E45" i="9"/>
  <c r="F45" i="30"/>
  <c r="E45" i="30"/>
  <c r="F45" i="15"/>
  <c r="E45" i="15"/>
  <c r="A47" i="24"/>
  <c r="C46" i="24"/>
  <c r="B46" i="24"/>
  <c r="D46" i="24" s="1"/>
  <c r="A46" i="22"/>
  <c r="C45" i="22"/>
  <c r="B45" i="22"/>
  <c r="D45" i="22" s="1"/>
  <c r="E44" i="16"/>
  <c r="F44" i="16"/>
  <c r="F45" i="25"/>
  <c r="E45" i="25"/>
  <c r="E44" i="6"/>
  <c r="F44" i="6"/>
  <c r="A47" i="4"/>
  <c r="C46" i="4"/>
  <c r="B46" i="4"/>
  <c r="D46" i="4" s="1"/>
  <c r="A46" i="20"/>
  <c r="C45" i="20"/>
  <c r="B45" i="20"/>
  <c r="D45" i="20" s="1"/>
  <c r="F44" i="21"/>
  <c r="E44" i="21"/>
  <c r="A47" i="30"/>
  <c r="C46" i="30"/>
  <c r="B46" i="30"/>
  <c r="D46" i="30" s="1"/>
  <c r="A47" i="19"/>
  <c r="C46" i="19"/>
  <c r="B46" i="19"/>
  <c r="D46" i="19" s="1"/>
  <c r="A47" i="15"/>
  <c r="C46" i="15"/>
  <c r="B46" i="15"/>
  <c r="D46" i="15" s="1"/>
  <c r="E44" i="27"/>
  <c r="F44" i="27"/>
  <c r="A46" i="3"/>
  <c r="C45" i="3"/>
  <c r="B45" i="3"/>
  <c r="D45" i="3" s="1"/>
  <c r="E44" i="22"/>
  <c r="F44" i="22"/>
  <c r="E45" i="18"/>
  <c r="F45" i="18"/>
  <c r="A47" i="11"/>
  <c r="C46" i="11"/>
  <c r="B46" i="11"/>
  <c r="D46" i="11" s="1"/>
  <c r="A46" i="13"/>
  <c r="C45" i="13"/>
  <c r="B45" i="13"/>
  <c r="D45" i="13" s="1"/>
  <c r="E44" i="28"/>
  <c r="F44" i="28"/>
  <c r="A47" i="9"/>
  <c r="C46" i="9"/>
  <c r="B46" i="9"/>
  <c r="D46" i="9" s="1"/>
  <c r="A46" i="23"/>
  <c r="C45" i="23"/>
  <c r="B45" i="23"/>
  <c r="D45" i="23" s="1"/>
  <c r="A46" i="6"/>
  <c r="C45" i="6"/>
  <c r="B45" i="6"/>
  <c r="D45" i="6" s="1"/>
  <c r="E45" i="4"/>
  <c r="F45" i="4"/>
  <c r="F44" i="7"/>
  <c r="E44" i="7"/>
  <c r="A46" i="26"/>
  <c r="C45" i="26"/>
  <c r="B45" i="26"/>
  <c r="D45" i="26" s="1"/>
  <c r="E44" i="20"/>
  <c r="F44" i="20"/>
  <c r="A46" i="17"/>
  <c r="C45" i="17"/>
  <c r="B45" i="17"/>
  <c r="D45" i="17" s="1"/>
  <c r="F45" i="19"/>
  <c r="E45" i="19"/>
  <c r="F44" i="29"/>
  <c r="E44" i="29"/>
  <c r="B45" i="27"/>
  <c r="D45" i="27" s="1"/>
  <c r="A46" i="27"/>
  <c r="C45" i="27"/>
  <c r="F44" i="3"/>
  <c r="E44" i="3"/>
  <c r="A46" i="10"/>
  <c r="C45" i="10"/>
  <c r="B45" i="10"/>
  <c r="D45" i="10" s="1"/>
  <c r="A47" i="18"/>
  <c r="C46" i="18"/>
  <c r="B46" i="18"/>
  <c r="D46" i="18" s="1"/>
  <c r="F45" i="11"/>
  <c r="E45" i="11"/>
  <c r="F44" i="13"/>
  <c r="E44" i="13"/>
  <c r="A47" i="5"/>
  <c r="C46" i="5"/>
  <c r="B46" i="5"/>
  <c r="D46" i="5" s="1"/>
  <c r="A47" i="10" l="1"/>
  <c r="C46" i="10"/>
  <c r="B46" i="10"/>
  <c r="D46" i="10" s="1"/>
  <c r="B46" i="17"/>
  <c r="D46" i="17" s="1"/>
  <c r="A47" i="17"/>
  <c r="C46" i="17"/>
  <c r="B46" i="6"/>
  <c r="D46" i="6" s="1"/>
  <c r="A47" i="6"/>
  <c r="C46" i="6"/>
  <c r="F46" i="8"/>
  <c r="E46" i="8"/>
  <c r="B46" i="21"/>
  <c r="D46" i="21" s="1"/>
  <c r="C46" i="21"/>
  <c r="A47" i="21"/>
  <c r="F45" i="28"/>
  <c r="E45" i="28"/>
  <c r="F46" i="14"/>
  <c r="E46" i="14"/>
  <c r="B47" i="18"/>
  <c r="D47" i="18" s="1"/>
  <c r="A48" i="18"/>
  <c r="C47" i="18"/>
  <c r="F45" i="27"/>
  <c r="E45" i="27"/>
  <c r="C46" i="26"/>
  <c r="B46" i="26"/>
  <c r="D46" i="26" s="1"/>
  <c r="A47" i="26"/>
  <c r="F45" i="23"/>
  <c r="E45" i="23"/>
  <c r="E45" i="13"/>
  <c r="F45" i="13"/>
  <c r="B46" i="3"/>
  <c r="D46" i="3" s="1"/>
  <c r="C46" i="3"/>
  <c r="A47" i="3"/>
  <c r="B47" i="19"/>
  <c r="D47" i="19" s="1"/>
  <c r="C47" i="19"/>
  <c r="A48" i="19"/>
  <c r="C46" i="20"/>
  <c r="A47" i="20"/>
  <c r="B46" i="20"/>
  <c r="D46" i="20" s="1"/>
  <c r="C46" i="22"/>
  <c r="B46" i="22"/>
  <c r="D46" i="22" s="1"/>
  <c r="A47" i="22"/>
  <c r="F45" i="16"/>
  <c r="E45" i="16"/>
  <c r="A47" i="29"/>
  <c r="C46" i="29"/>
  <c r="B46" i="29"/>
  <c r="D46" i="29" s="1"/>
  <c r="E45" i="7"/>
  <c r="F45" i="7"/>
  <c r="B47" i="25"/>
  <c r="D47" i="25" s="1"/>
  <c r="C47" i="25"/>
  <c r="A48" i="25"/>
  <c r="F45" i="12"/>
  <c r="E45" i="12"/>
  <c r="E46" i="5"/>
  <c r="F46" i="5"/>
  <c r="F46" i="11"/>
  <c r="E46" i="11"/>
  <c r="B47" i="24"/>
  <c r="D47" i="24" s="1"/>
  <c r="A48" i="24"/>
  <c r="C47" i="24"/>
  <c r="E45" i="10"/>
  <c r="F45" i="10"/>
  <c r="E45" i="17"/>
  <c r="F45" i="17"/>
  <c r="F45" i="6"/>
  <c r="E45" i="6"/>
  <c r="B47" i="9"/>
  <c r="D47" i="9" s="1"/>
  <c r="C47" i="9"/>
  <c r="A48" i="9"/>
  <c r="B47" i="11"/>
  <c r="D47" i="11" s="1"/>
  <c r="C47" i="11"/>
  <c r="A48" i="11"/>
  <c r="B47" i="15"/>
  <c r="D47" i="15" s="1"/>
  <c r="A48" i="15"/>
  <c r="C47" i="15"/>
  <c r="F46" i="30"/>
  <c r="E46" i="30"/>
  <c r="F46" i="4"/>
  <c r="E46" i="4"/>
  <c r="F46" i="24"/>
  <c r="E46" i="24"/>
  <c r="B47" i="8"/>
  <c r="D47" i="8" s="1"/>
  <c r="A48" i="8"/>
  <c r="C47" i="8"/>
  <c r="F45" i="21"/>
  <c r="E45" i="21"/>
  <c r="C46" i="28"/>
  <c r="B46" i="28"/>
  <c r="D46" i="28" s="1"/>
  <c r="A47" i="28"/>
  <c r="A48" i="14"/>
  <c r="B47" i="14"/>
  <c r="D47" i="14" s="1"/>
  <c r="C47" i="14"/>
  <c r="C46" i="27"/>
  <c r="B46" i="27"/>
  <c r="D46" i="27" s="1"/>
  <c r="A47" i="27"/>
  <c r="F46" i="9"/>
  <c r="E46" i="9"/>
  <c r="E46" i="15"/>
  <c r="F46" i="15"/>
  <c r="B47" i="30"/>
  <c r="D47" i="30" s="1"/>
  <c r="A48" i="30"/>
  <c r="C47" i="30"/>
  <c r="C47" i="4"/>
  <c r="B47" i="4"/>
  <c r="D47" i="4" s="1"/>
  <c r="A48" i="4"/>
  <c r="B47" i="5"/>
  <c r="D47" i="5" s="1"/>
  <c r="A48" i="5"/>
  <c r="C47" i="5"/>
  <c r="F46" i="18"/>
  <c r="E46" i="18"/>
  <c r="F45" i="26"/>
  <c r="E45" i="26"/>
  <c r="B46" i="23"/>
  <c r="D46" i="23" s="1"/>
  <c r="A47" i="23"/>
  <c r="C46" i="23"/>
  <c r="B46" i="13"/>
  <c r="D46" i="13" s="1"/>
  <c r="C46" i="13"/>
  <c r="A47" i="13"/>
  <c r="F45" i="3"/>
  <c r="E45" i="3"/>
  <c r="F46" i="19"/>
  <c r="E46" i="19"/>
  <c r="F45" i="20"/>
  <c r="E45" i="20"/>
  <c r="F45" i="22"/>
  <c r="E45" i="22"/>
  <c r="B46" i="16"/>
  <c r="D46" i="16" s="1"/>
  <c r="A47" i="16"/>
  <c r="C46" i="16"/>
  <c r="E45" i="29"/>
  <c r="F45" i="29"/>
  <c r="B46" i="7"/>
  <c r="D46" i="7" s="1"/>
  <c r="A47" i="7"/>
  <c r="C46" i="7"/>
  <c r="F46" i="25"/>
  <c r="E46" i="25"/>
  <c r="A47" i="12"/>
  <c r="C46" i="12"/>
  <c r="B46" i="12"/>
  <c r="D46" i="12" s="1"/>
  <c r="E46" i="16" l="1"/>
  <c r="F46" i="16"/>
  <c r="A49" i="5"/>
  <c r="C48" i="5"/>
  <c r="B48" i="5"/>
  <c r="D48" i="5" s="1"/>
  <c r="B47" i="27"/>
  <c r="D47" i="27" s="1"/>
  <c r="C47" i="27"/>
  <c r="A48" i="27"/>
  <c r="A49" i="19"/>
  <c r="C48" i="19"/>
  <c r="B48" i="19"/>
  <c r="D48" i="19" s="1"/>
  <c r="F46" i="21"/>
  <c r="E46" i="21"/>
  <c r="F47" i="5"/>
  <c r="E47" i="5"/>
  <c r="E46" i="27"/>
  <c r="F46" i="27"/>
  <c r="A49" i="14"/>
  <c r="C48" i="14"/>
  <c r="B48" i="14"/>
  <c r="D48" i="14" s="1"/>
  <c r="E47" i="8"/>
  <c r="F47" i="8"/>
  <c r="A49" i="15"/>
  <c r="C48" i="15"/>
  <c r="B48" i="15"/>
  <c r="D48" i="15" s="1"/>
  <c r="F47" i="11"/>
  <c r="E47" i="11"/>
  <c r="E47" i="24"/>
  <c r="F47" i="24"/>
  <c r="E46" i="29"/>
  <c r="F46" i="29"/>
  <c r="E46" i="20"/>
  <c r="F46" i="20"/>
  <c r="F46" i="3"/>
  <c r="E46" i="3"/>
  <c r="E47" i="18"/>
  <c r="F47" i="18"/>
  <c r="E46" i="6"/>
  <c r="F46" i="6"/>
  <c r="F46" i="10"/>
  <c r="E46" i="10"/>
  <c r="E47" i="14"/>
  <c r="F47" i="14"/>
  <c r="A49" i="8"/>
  <c r="C48" i="8"/>
  <c r="B48" i="8"/>
  <c r="D48" i="8" s="1"/>
  <c r="A49" i="24"/>
  <c r="C48" i="24"/>
  <c r="B48" i="24"/>
  <c r="D48" i="24" s="1"/>
  <c r="A49" i="18"/>
  <c r="C48" i="18"/>
  <c r="B48" i="18"/>
  <c r="D48" i="18" s="1"/>
  <c r="A48" i="6"/>
  <c r="C47" i="6"/>
  <c r="B47" i="6"/>
  <c r="D47" i="6" s="1"/>
  <c r="A48" i="13"/>
  <c r="C47" i="13"/>
  <c r="B47" i="13"/>
  <c r="D47" i="13" s="1"/>
  <c r="A48" i="23"/>
  <c r="C47" i="23"/>
  <c r="B47" i="23"/>
  <c r="D47" i="23" s="1"/>
  <c r="A48" i="12"/>
  <c r="C47" i="12"/>
  <c r="B47" i="12"/>
  <c r="D47" i="12" s="1"/>
  <c r="A48" i="7"/>
  <c r="C47" i="7"/>
  <c r="B47" i="7"/>
  <c r="D47" i="7" s="1"/>
  <c r="F46" i="23"/>
  <c r="E46" i="23"/>
  <c r="A49" i="4"/>
  <c r="C48" i="4"/>
  <c r="B48" i="4"/>
  <c r="D48" i="4" s="1"/>
  <c r="A49" i="30"/>
  <c r="C48" i="30"/>
  <c r="B48" i="30"/>
  <c r="D48" i="30" s="1"/>
  <c r="A48" i="28"/>
  <c r="C47" i="28"/>
  <c r="B47" i="28"/>
  <c r="D47" i="28" s="1"/>
  <c r="F47" i="15"/>
  <c r="E47" i="15"/>
  <c r="A49" i="9"/>
  <c r="C48" i="9"/>
  <c r="B48" i="9"/>
  <c r="D48" i="9" s="1"/>
  <c r="F47" i="25"/>
  <c r="E47" i="25"/>
  <c r="A48" i="22"/>
  <c r="C47" i="22"/>
  <c r="B47" i="22"/>
  <c r="D47" i="22" s="1"/>
  <c r="A48" i="20"/>
  <c r="C47" i="20"/>
  <c r="B47" i="20"/>
  <c r="D47" i="20" s="1"/>
  <c r="F47" i="19"/>
  <c r="E47" i="19"/>
  <c r="A48" i="26"/>
  <c r="C47" i="26"/>
  <c r="B47" i="26"/>
  <c r="D47" i="26" s="1"/>
  <c r="A48" i="21"/>
  <c r="C47" i="21"/>
  <c r="B47" i="21"/>
  <c r="D47" i="21" s="1"/>
  <c r="E46" i="12"/>
  <c r="F46" i="12"/>
  <c r="F47" i="9"/>
  <c r="E47" i="9"/>
  <c r="A49" i="25"/>
  <c r="C48" i="25"/>
  <c r="B48" i="25"/>
  <c r="D48" i="25" s="1"/>
  <c r="F46" i="17"/>
  <c r="E46" i="17"/>
  <c r="F46" i="7"/>
  <c r="E46" i="7"/>
  <c r="A48" i="16"/>
  <c r="C47" i="16"/>
  <c r="B47" i="16"/>
  <c r="D47" i="16" s="1"/>
  <c r="F46" i="13"/>
  <c r="E46" i="13"/>
  <c r="E47" i="4"/>
  <c r="F47" i="4"/>
  <c r="F47" i="30"/>
  <c r="E47" i="30"/>
  <c r="E46" i="28"/>
  <c r="F46" i="28"/>
  <c r="A49" i="11"/>
  <c r="C48" i="11"/>
  <c r="B48" i="11"/>
  <c r="D48" i="11" s="1"/>
  <c r="B47" i="29"/>
  <c r="D47" i="29" s="1"/>
  <c r="A48" i="29"/>
  <c r="C47" i="29"/>
  <c r="E46" i="22"/>
  <c r="F46" i="22"/>
  <c r="A48" i="3"/>
  <c r="C47" i="3"/>
  <c r="B47" i="3"/>
  <c r="D47" i="3" s="1"/>
  <c r="E46" i="26"/>
  <c r="F46" i="26"/>
  <c r="A48" i="17"/>
  <c r="C47" i="17"/>
  <c r="B47" i="17"/>
  <c r="D47" i="17" s="1"/>
  <c r="C47" i="10"/>
  <c r="B47" i="10"/>
  <c r="D47" i="10" s="1"/>
  <c r="A48" i="10"/>
  <c r="F48" i="11" l="1"/>
  <c r="E48" i="11"/>
  <c r="B49" i="25"/>
  <c r="D49" i="25" s="1"/>
  <c r="A50" i="25"/>
  <c r="C49" i="25"/>
  <c r="F47" i="26"/>
  <c r="E47" i="26"/>
  <c r="F47" i="22"/>
  <c r="E47" i="22"/>
  <c r="A49" i="28"/>
  <c r="B48" i="28"/>
  <c r="D48" i="28" s="1"/>
  <c r="C48" i="28"/>
  <c r="F48" i="4"/>
  <c r="E48" i="4"/>
  <c r="F47" i="12"/>
  <c r="E47" i="12"/>
  <c r="B48" i="13"/>
  <c r="D48" i="13" s="1"/>
  <c r="A49" i="13"/>
  <c r="C48" i="13"/>
  <c r="F48" i="18"/>
  <c r="E48" i="18"/>
  <c r="C49" i="8"/>
  <c r="B49" i="8"/>
  <c r="D49" i="8" s="1"/>
  <c r="A50" i="8"/>
  <c r="F48" i="14"/>
  <c r="E48" i="14"/>
  <c r="A49" i="27"/>
  <c r="B48" i="27"/>
  <c r="D48" i="27" s="1"/>
  <c r="C48" i="27"/>
  <c r="C48" i="16"/>
  <c r="B48" i="16"/>
  <c r="D48" i="16" s="1"/>
  <c r="A49" i="16"/>
  <c r="E47" i="21"/>
  <c r="F47" i="21"/>
  <c r="F47" i="20"/>
  <c r="E47" i="20"/>
  <c r="E48" i="9"/>
  <c r="F48" i="9"/>
  <c r="F48" i="30"/>
  <c r="E48" i="30"/>
  <c r="F47" i="7"/>
  <c r="E47" i="7"/>
  <c r="B48" i="23"/>
  <c r="D48" i="23" s="1"/>
  <c r="C48" i="23"/>
  <c r="A49" i="23"/>
  <c r="F47" i="6"/>
  <c r="E47" i="6"/>
  <c r="C49" i="24"/>
  <c r="A50" i="24"/>
  <c r="B49" i="24"/>
  <c r="D49" i="24" s="1"/>
  <c r="B49" i="15"/>
  <c r="D49" i="15" s="1"/>
  <c r="C49" i="15"/>
  <c r="A50" i="15"/>
  <c r="E48" i="19"/>
  <c r="F48" i="19"/>
  <c r="B49" i="5"/>
  <c r="D49" i="5" s="1"/>
  <c r="C49" i="5"/>
  <c r="A50" i="5"/>
  <c r="A49" i="10"/>
  <c r="C48" i="10"/>
  <c r="B48" i="10"/>
  <c r="D48" i="10" s="1"/>
  <c r="B48" i="17"/>
  <c r="D48" i="17" s="1"/>
  <c r="C48" i="17"/>
  <c r="A49" i="17"/>
  <c r="B48" i="3"/>
  <c r="D48" i="3" s="1"/>
  <c r="A49" i="3"/>
  <c r="C48" i="3"/>
  <c r="A49" i="29"/>
  <c r="C48" i="29"/>
  <c r="B48" i="29"/>
  <c r="D48" i="29" s="1"/>
  <c r="B49" i="11"/>
  <c r="D49" i="11" s="1"/>
  <c r="A50" i="11"/>
  <c r="C49" i="11"/>
  <c r="E48" i="25"/>
  <c r="F48" i="25"/>
  <c r="B48" i="26"/>
  <c r="D48" i="26" s="1"/>
  <c r="A49" i="26"/>
  <c r="C48" i="26"/>
  <c r="A49" i="22"/>
  <c r="C48" i="22"/>
  <c r="B48" i="22"/>
  <c r="D48" i="22" s="1"/>
  <c r="F47" i="28"/>
  <c r="E47" i="28"/>
  <c r="B49" i="4"/>
  <c r="D49" i="4" s="1"/>
  <c r="A50" i="4"/>
  <c r="C49" i="4"/>
  <c r="C48" i="12"/>
  <c r="B48" i="12"/>
  <c r="D48" i="12" s="1"/>
  <c r="A49" i="12"/>
  <c r="F47" i="13"/>
  <c r="E47" i="13"/>
  <c r="C49" i="18"/>
  <c r="B49" i="18"/>
  <c r="D49" i="18" s="1"/>
  <c r="A50" i="18"/>
  <c r="F48" i="8"/>
  <c r="E48" i="8"/>
  <c r="C49" i="14"/>
  <c r="B49" i="14"/>
  <c r="D49" i="14" s="1"/>
  <c r="A50" i="14"/>
  <c r="F47" i="27"/>
  <c r="E47" i="27"/>
  <c r="E47" i="3"/>
  <c r="F47" i="3"/>
  <c r="E47" i="10"/>
  <c r="F47" i="10"/>
  <c r="F47" i="17"/>
  <c r="E47" i="17"/>
  <c r="E47" i="29"/>
  <c r="F47" i="29"/>
  <c r="F47" i="16"/>
  <c r="E47" i="16"/>
  <c r="A49" i="21"/>
  <c r="B48" i="21"/>
  <c r="D48" i="21" s="1"/>
  <c r="C48" i="21"/>
  <c r="B48" i="20"/>
  <c r="D48" i="20" s="1"/>
  <c r="A49" i="20"/>
  <c r="C48" i="20"/>
  <c r="B49" i="9"/>
  <c r="D49" i="9" s="1"/>
  <c r="A50" i="9"/>
  <c r="C49" i="9"/>
  <c r="B49" i="30"/>
  <c r="D49" i="30" s="1"/>
  <c r="C49" i="30"/>
  <c r="A50" i="30"/>
  <c r="B48" i="7"/>
  <c r="D48" i="7" s="1"/>
  <c r="C48" i="7"/>
  <c r="A49" i="7"/>
  <c r="F47" i="23"/>
  <c r="E47" i="23"/>
  <c r="C48" i="6"/>
  <c r="B48" i="6"/>
  <c r="D48" i="6" s="1"/>
  <c r="A49" i="6"/>
  <c r="F48" i="24"/>
  <c r="E48" i="24"/>
  <c r="F48" i="15"/>
  <c r="E48" i="15"/>
  <c r="B49" i="19"/>
  <c r="D49" i="19" s="1"/>
  <c r="A50" i="19"/>
  <c r="C49" i="19"/>
  <c r="F48" i="5"/>
  <c r="E48" i="5"/>
  <c r="F48" i="7" l="1"/>
  <c r="E48" i="7"/>
  <c r="E48" i="12"/>
  <c r="F48" i="12"/>
  <c r="F49" i="5"/>
  <c r="E49" i="5"/>
  <c r="A50" i="16"/>
  <c r="C49" i="16"/>
  <c r="B49" i="16"/>
  <c r="D49" i="16" s="1"/>
  <c r="A50" i="6"/>
  <c r="C49" i="6"/>
  <c r="B49" i="6"/>
  <c r="D49" i="6" s="1"/>
  <c r="A51" i="30"/>
  <c r="C50" i="30"/>
  <c r="B50" i="30"/>
  <c r="D50" i="30" s="1"/>
  <c r="A51" i="9"/>
  <c r="C50" i="9"/>
  <c r="B50" i="9"/>
  <c r="D50" i="9" s="1"/>
  <c r="E48" i="20"/>
  <c r="F48" i="20"/>
  <c r="A51" i="14"/>
  <c r="C50" i="14"/>
  <c r="B50" i="14"/>
  <c r="D50" i="14" s="1"/>
  <c r="A50" i="22"/>
  <c r="C49" i="22"/>
  <c r="B49" i="22"/>
  <c r="D49" i="22" s="1"/>
  <c r="F49" i="11"/>
  <c r="E49" i="11"/>
  <c r="A50" i="10"/>
  <c r="B49" i="10"/>
  <c r="D49" i="10" s="1"/>
  <c r="C49" i="10"/>
  <c r="F49" i="15"/>
  <c r="E49" i="15"/>
  <c r="F48" i="23"/>
  <c r="E48" i="23"/>
  <c r="E48" i="16"/>
  <c r="F48" i="16"/>
  <c r="B49" i="27"/>
  <c r="D49" i="27" s="1"/>
  <c r="A50" i="27"/>
  <c r="C49" i="27"/>
  <c r="E49" i="8"/>
  <c r="F49" i="8"/>
  <c r="E48" i="28"/>
  <c r="F48" i="28"/>
  <c r="F49" i="25"/>
  <c r="E49" i="25"/>
  <c r="F49" i="19"/>
  <c r="E49" i="19"/>
  <c r="B49" i="21"/>
  <c r="D49" i="21" s="1"/>
  <c r="A50" i="21"/>
  <c r="C49" i="21"/>
  <c r="E49" i="4"/>
  <c r="F49" i="4"/>
  <c r="A51" i="11"/>
  <c r="C50" i="11"/>
  <c r="B50" i="11"/>
  <c r="D50" i="11" s="1"/>
  <c r="A51" i="8"/>
  <c r="C50" i="8"/>
  <c r="B50" i="8"/>
  <c r="D50" i="8" s="1"/>
  <c r="A51" i="25"/>
  <c r="C50" i="25"/>
  <c r="B50" i="25"/>
  <c r="D50" i="25" s="1"/>
  <c r="E48" i="6"/>
  <c r="F48" i="6"/>
  <c r="A50" i="7"/>
  <c r="C49" i="7"/>
  <c r="B49" i="7"/>
  <c r="D49" i="7" s="1"/>
  <c r="F49" i="9"/>
  <c r="E49" i="9"/>
  <c r="E49" i="14"/>
  <c r="F49" i="14"/>
  <c r="A51" i="18"/>
  <c r="C50" i="18"/>
  <c r="B50" i="18"/>
  <c r="D50" i="18" s="1"/>
  <c r="F48" i="29"/>
  <c r="E48" i="29"/>
  <c r="A50" i="3"/>
  <c r="C49" i="3"/>
  <c r="B49" i="3"/>
  <c r="D49" i="3" s="1"/>
  <c r="F48" i="17"/>
  <c r="E48" i="17"/>
  <c r="A51" i="5"/>
  <c r="C50" i="5"/>
  <c r="B50" i="5"/>
  <c r="D50" i="5" s="1"/>
  <c r="E49" i="24"/>
  <c r="F49" i="24"/>
  <c r="A50" i="13"/>
  <c r="C49" i="13"/>
  <c r="B49" i="13"/>
  <c r="D49" i="13" s="1"/>
  <c r="A50" i="28"/>
  <c r="C49" i="28"/>
  <c r="B49" i="28"/>
  <c r="D49" i="28" s="1"/>
  <c r="A50" i="20"/>
  <c r="C49" i="20"/>
  <c r="B49" i="20"/>
  <c r="D49" i="20" s="1"/>
  <c r="E48" i="26"/>
  <c r="F48" i="26"/>
  <c r="C49" i="29"/>
  <c r="B49" i="29"/>
  <c r="D49" i="29" s="1"/>
  <c r="A50" i="29"/>
  <c r="A50" i="17"/>
  <c r="C49" i="17"/>
  <c r="B49" i="17"/>
  <c r="D49" i="17" s="1"/>
  <c r="E48" i="27"/>
  <c r="F48" i="27"/>
  <c r="A51" i="19"/>
  <c r="C50" i="19"/>
  <c r="B50" i="19"/>
  <c r="D50" i="19" s="1"/>
  <c r="F49" i="30"/>
  <c r="E49" i="30"/>
  <c r="F48" i="21"/>
  <c r="E48" i="21"/>
  <c r="E49" i="18"/>
  <c r="F49" i="18"/>
  <c r="A50" i="12"/>
  <c r="C49" i="12"/>
  <c r="B49" i="12"/>
  <c r="D49" i="12" s="1"/>
  <c r="A51" i="4"/>
  <c r="C50" i="4"/>
  <c r="B50" i="4"/>
  <c r="D50" i="4" s="1"/>
  <c r="E48" i="22"/>
  <c r="F48" i="22"/>
  <c r="A50" i="26"/>
  <c r="C49" i="26"/>
  <c r="B49" i="26"/>
  <c r="D49" i="26" s="1"/>
  <c r="F48" i="3"/>
  <c r="E48" i="3"/>
  <c r="F48" i="10"/>
  <c r="E48" i="10"/>
  <c r="A51" i="15"/>
  <c r="C50" i="15"/>
  <c r="B50" i="15"/>
  <c r="D50" i="15" s="1"/>
  <c r="A51" i="24"/>
  <c r="C50" i="24"/>
  <c r="B50" i="24"/>
  <c r="D50" i="24" s="1"/>
  <c r="A50" i="23"/>
  <c r="C49" i="23"/>
  <c r="B49" i="23"/>
  <c r="D49" i="23" s="1"/>
  <c r="F48" i="13"/>
  <c r="E48" i="13"/>
  <c r="F50" i="4" l="1"/>
  <c r="E50" i="4"/>
  <c r="F49" i="28"/>
  <c r="E49" i="28"/>
  <c r="B51" i="25"/>
  <c r="D51" i="25" s="1"/>
  <c r="C51" i="25"/>
  <c r="F49" i="6"/>
  <c r="E49" i="6"/>
  <c r="F50" i="24"/>
  <c r="E50" i="24"/>
  <c r="C50" i="26"/>
  <c r="A51" i="26"/>
  <c r="B50" i="26"/>
  <c r="D50" i="26" s="1"/>
  <c r="A51" i="12"/>
  <c r="C50" i="12"/>
  <c r="B50" i="12"/>
  <c r="D50" i="12" s="1"/>
  <c r="E49" i="17"/>
  <c r="F49" i="17"/>
  <c r="E49" i="29"/>
  <c r="F49" i="29"/>
  <c r="F49" i="20"/>
  <c r="E49" i="20"/>
  <c r="B50" i="13"/>
  <c r="D50" i="13" s="1"/>
  <c r="C50" i="13"/>
  <c r="A51" i="13"/>
  <c r="F49" i="3"/>
  <c r="E49" i="3"/>
  <c r="E49" i="7"/>
  <c r="F49" i="7"/>
  <c r="F50" i="8"/>
  <c r="E50" i="8"/>
  <c r="A51" i="27"/>
  <c r="C50" i="27"/>
  <c r="B50" i="27"/>
  <c r="D50" i="27" s="1"/>
  <c r="F50" i="14"/>
  <c r="E50" i="14"/>
  <c r="F50" i="30"/>
  <c r="E50" i="30"/>
  <c r="B50" i="16"/>
  <c r="D50" i="16" s="1"/>
  <c r="A51" i="16"/>
  <c r="C50" i="16"/>
  <c r="B50" i="23"/>
  <c r="D50" i="23" s="1"/>
  <c r="A51" i="23"/>
  <c r="C50" i="23"/>
  <c r="A51" i="29"/>
  <c r="C50" i="29"/>
  <c r="B50" i="29"/>
  <c r="D50" i="29" s="1"/>
  <c r="E50" i="5"/>
  <c r="F50" i="5"/>
  <c r="B51" i="18"/>
  <c r="D51" i="18" s="1"/>
  <c r="C51" i="18"/>
  <c r="E50" i="11"/>
  <c r="F50" i="11"/>
  <c r="B51" i="9"/>
  <c r="D51" i="9" s="1"/>
  <c r="C51" i="9"/>
  <c r="F49" i="23"/>
  <c r="E49" i="23"/>
  <c r="B51" i="15"/>
  <c r="D51" i="15" s="1"/>
  <c r="C51" i="15"/>
  <c r="C51" i="4"/>
  <c r="A52" i="4"/>
  <c r="B51" i="4"/>
  <c r="D51" i="4" s="1"/>
  <c r="B51" i="19"/>
  <c r="D51" i="19" s="1"/>
  <c r="C51" i="19"/>
  <c r="A51" i="28"/>
  <c r="C50" i="28"/>
  <c r="B50" i="28"/>
  <c r="D50" i="28" s="1"/>
  <c r="B51" i="5"/>
  <c r="D51" i="5" s="1"/>
  <c r="C51" i="5"/>
  <c r="F50" i="18"/>
  <c r="E50" i="18"/>
  <c r="F50" i="25"/>
  <c r="E50" i="25"/>
  <c r="B51" i="11"/>
  <c r="D51" i="11" s="1"/>
  <c r="C51" i="11"/>
  <c r="A51" i="21"/>
  <c r="C50" i="21"/>
  <c r="B50" i="21"/>
  <c r="D50" i="21" s="1"/>
  <c r="F49" i="27"/>
  <c r="E49" i="27"/>
  <c r="E49" i="10"/>
  <c r="F49" i="10"/>
  <c r="F49" i="22"/>
  <c r="E49" i="22"/>
  <c r="F50" i="9"/>
  <c r="E50" i="9"/>
  <c r="B50" i="6"/>
  <c r="D50" i="6" s="1"/>
  <c r="A51" i="6"/>
  <c r="C50" i="6"/>
  <c r="E50" i="15"/>
  <c r="F50" i="15"/>
  <c r="F50" i="19"/>
  <c r="E50" i="19"/>
  <c r="C50" i="22"/>
  <c r="B50" i="22"/>
  <c r="D50" i="22" s="1"/>
  <c r="A51" i="22"/>
  <c r="B51" i="24"/>
  <c r="D51" i="24" s="1"/>
  <c r="C51" i="24"/>
  <c r="F49" i="26"/>
  <c r="E49" i="26"/>
  <c r="F49" i="12"/>
  <c r="E49" i="12"/>
  <c r="B50" i="17"/>
  <c r="D50" i="17" s="1"/>
  <c r="A51" i="17"/>
  <c r="C50" i="17"/>
  <c r="C50" i="20"/>
  <c r="B50" i="20"/>
  <c r="D50" i="20" s="1"/>
  <c r="A51" i="20"/>
  <c r="F49" i="13"/>
  <c r="E49" i="13"/>
  <c r="B50" i="3"/>
  <c r="D50" i="3" s="1"/>
  <c r="C50" i="3"/>
  <c r="A51" i="3"/>
  <c r="B50" i="7"/>
  <c r="D50" i="7" s="1"/>
  <c r="A51" i="7"/>
  <c r="C50" i="7"/>
  <c r="B51" i="8"/>
  <c r="D51" i="8" s="1"/>
  <c r="C51" i="8"/>
  <c r="E49" i="21"/>
  <c r="F49" i="21"/>
  <c r="A51" i="10"/>
  <c r="C50" i="10"/>
  <c r="B50" i="10"/>
  <c r="D50" i="10" s="1"/>
  <c r="C51" i="14"/>
  <c r="B51" i="14"/>
  <c r="D51" i="14" s="1"/>
  <c r="B51" i="30"/>
  <c r="D51" i="30" s="1"/>
  <c r="C51" i="30"/>
  <c r="F49" i="16"/>
  <c r="E49" i="16"/>
  <c r="C51" i="17" l="1"/>
  <c r="B51" i="17"/>
  <c r="D51" i="17" s="1"/>
  <c r="C51" i="22"/>
  <c r="B51" i="22"/>
  <c r="D51" i="22" s="1"/>
  <c r="C51" i="6"/>
  <c r="B51" i="6"/>
  <c r="D51" i="6" s="1"/>
  <c r="B51" i="27"/>
  <c r="D51" i="27" s="1"/>
  <c r="C51" i="27"/>
  <c r="F50" i="3"/>
  <c r="E50" i="3"/>
  <c r="F50" i="17"/>
  <c r="E50" i="17"/>
  <c r="E50" i="22"/>
  <c r="F50" i="22"/>
  <c r="E50" i="6"/>
  <c r="F50" i="6"/>
  <c r="E50" i="28"/>
  <c r="F50" i="28"/>
  <c r="F51" i="19"/>
  <c r="E51" i="19"/>
  <c r="E50" i="29"/>
  <c r="F50" i="29"/>
  <c r="C51" i="23"/>
  <c r="B51" i="23"/>
  <c r="D51" i="23" s="1"/>
  <c r="E50" i="16"/>
  <c r="F50" i="16"/>
  <c r="F50" i="13"/>
  <c r="E50" i="13"/>
  <c r="C51" i="20"/>
  <c r="B51" i="20"/>
  <c r="D51" i="20" s="1"/>
  <c r="B51" i="21"/>
  <c r="D51" i="21" s="1"/>
  <c r="C51" i="21"/>
  <c r="C51" i="16"/>
  <c r="B51" i="16"/>
  <c r="D51" i="16" s="1"/>
  <c r="C51" i="26"/>
  <c r="B51" i="26"/>
  <c r="D51" i="26" s="1"/>
  <c r="C51" i="7"/>
  <c r="B51" i="7"/>
  <c r="D51" i="7" s="1"/>
  <c r="F51" i="30"/>
  <c r="E51" i="30"/>
  <c r="F50" i="21"/>
  <c r="E50" i="21"/>
  <c r="F51" i="11"/>
  <c r="E51" i="11"/>
  <c r="E51" i="4"/>
  <c r="F51" i="4"/>
  <c r="F51" i="15"/>
  <c r="E51" i="15"/>
  <c r="F51" i="9"/>
  <c r="E51" i="9"/>
  <c r="E51" i="18"/>
  <c r="F51" i="18"/>
  <c r="F50" i="23"/>
  <c r="E50" i="23"/>
  <c r="F50" i="27"/>
  <c r="E50" i="27"/>
  <c r="C51" i="12"/>
  <c r="B51" i="12"/>
  <c r="D51" i="12" s="1"/>
  <c r="F51" i="5"/>
  <c r="E51" i="5"/>
  <c r="E50" i="12"/>
  <c r="F50" i="12"/>
  <c r="F50" i="10"/>
  <c r="E50" i="10"/>
  <c r="E50" i="20"/>
  <c r="F50" i="20"/>
  <c r="F50" i="7"/>
  <c r="E50" i="7"/>
  <c r="E51" i="14"/>
  <c r="F51" i="14"/>
  <c r="C51" i="10"/>
  <c r="B51" i="10"/>
  <c r="D51" i="10" s="1"/>
  <c r="E51" i="8"/>
  <c r="F51" i="8"/>
  <c r="A52" i="3"/>
  <c r="C51" i="3"/>
  <c r="B51" i="3"/>
  <c r="D51" i="3" s="1"/>
  <c r="E51" i="24"/>
  <c r="F51" i="24"/>
  <c r="C51" i="28"/>
  <c r="B51" i="28"/>
  <c r="D51" i="28" s="1"/>
  <c r="A53" i="4"/>
  <c r="C52" i="4"/>
  <c r="B52" i="4"/>
  <c r="D52" i="4" s="1"/>
  <c r="B51" i="29"/>
  <c r="D51" i="29" s="1"/>
  <c r="C51" i="29"/>
  <c r="C51" i="13"/>
  <c r="B51" i="13"/>
  <c r="D51" i="13" s="1"/>
  <c r="E50" i="26"/>
  <c r="F50" i="26"/>
  <c r="F51" i="25"/>
  <c r="E51" i="25"/>
  <c r="E51" i="10" l="1"/>
  <c r="F51" i="10"/>
  <c r="F51" i="26"/>
  <c r="E51" i="26"/>
  <c r="E51" i="23"/>
  <c r="F51" i="23"/>
  <c r="F51" i="22"/>
  <c r="E51" i="22"/>
  <c r="B52" i="3"/>
  <c r="D52" i="3" s="1"/>
  <c r="A53" i="3"/>
  <c r="C52" i="3"/>
  <c r="F51" i="21"/>
  <c r="E51" i="21"/>
  <c r="F51" i="27"/>
  <c r="E51" i="27"/>
  <c r="F51" i="13"/>
  <c r="E51" i="13"/>
  <c r="B53" i="4"/>
  <c r="D53" i="4" s="1"/>
  <c r="A54" i="4"/>
  <c r="C53" i="4"/>
  <c r="F51" i="12"/>
  <c r="E51" i="12"/>
  <c r="F51" i="7"/>
  <c r="E51" i="7"/>
  <c r="F51" i="16"/>
  <c r="E51" i="16"/>
  <c r="F51" i="20"/>
  <c r="E51" i="20"/>
  <c r="F51" i="6"/>
  <c r="E51" i="6"/>
  <c r="F51" i="17"/>
  <c r="E51" i="17"/>
  <c r="F52" i="4"/>
  <c r="E52" i="4"/>
  <c r="E51" i="29"/>
  <c r="F51" i="29"/>
  <c r="E51" i="28"/>
  <c r="F51" i="28"/>
  <c r="E51" i="3"/>
  <c r="F51" i="3"/>
  <c r="A55" i="4" l="1"/>
  <c r="C54" i="4"/>
  <c r="B54" i="4"/>
  <c r="D54" i="4" s="1"/>
  <c r="E53" i="4"/>
  <c r="F53" i="4"/>
  <c r="A54" i="3"/>
  <c r="C53" i="3"/>
  <c r="B53" i="3"/>
  <c r="D53" i="3" s="1"/>
  <c r="F52" i="3"/>
  <c r="E52" i="3"/>
  <c r="F53" i="3" l="1"/>
  <c r="E53" i="3"/>
  <c r="F54" i="4"/>
  <c r="E54" i="4"/>
  <c r="B54" i="3"/>
  <c r="D54" i="3" s="1"/>
  <c r="C54" i="3"/>
  <c r="A55" i="3"/>
  <c r="C55" i="4"/>
  <c r="B55" i="4"/>
  <c r="D55" i="4" s="1"/>
  <c r="A56" i="4"/>
  <c r="E55" i="4" l="1"/>
  <c r="F55" i="4"/>
  <c r="A56" i="3"/>
  <c r="C55" i="3"/>
  <c r="B55" i="3"/>
  <c r="D55" i="3" s="1"/>
  <c r="A57" i="4"/>
  <c r="C56" i="4"/>
  <c r="B56" i="4"/>
  <c r="D56" i="4" s="1"/>
  <c r="F54" i="3"/>
  <c r="E54" i="3"/>
  <c r="F56" i="4" l="1"/>
  <c r="E56" i="4"/>
  <c r="B56" i="3"/>
  <c r="D56" i="3" s="1"/>
  <c r="A57" i="3"/>
  <c r="C56" i="3"/>
  <c r="B57" i="4"/>
  <c r="D57" i="4" s="1"/>
  <c r="A58" i="4"/>
  <c r="C57" i="4"/>
  <c r="E55" i="3"/>
  <c r="F55" i="3"/>
  <c r="F56" i="3" l="1"/>
  <c r="E56" i="3"/>
  <c r="A59" i="4"/>
  <c r="C58" i="4"/>
  <c r="B58" i="4"/>
  <c r="D58" i="4" s="1"/>
  <c r="A58" i="3"/>
  <c r="C57" i="3"/>
  <c r="B57" i="3"/>
  <c r="D57" i="3" s="1"/>
  <c r="E57" i="4"/>
  <c r="F57" i="4"/>
  <c r="F57" i="3" l="1"/>
  <c r="E57" i="3"/>
  <c r="C59" i="4"/>
  <c r="A60" i="4"/>
  <c r="B59" i="4"/>
  <c r="D59" i="4" s="1"/>
  <c r="B58" i="3"/>
  <c r="D58" i="3" s="1"/>
  <c r="C58" i="3"/>
  <c r="A59" i="3"/>
  <c r="F58" i="4"/>
  <c r="E58" i="4"/>
  <c r="A60" i="3" l="1"/>
  <c r="C59" i="3"/>
  <c r="B59" i="3"/>
  <c r="D59" i="3" s="1"/>
  <c r="A61" i="4"/>
  <c r="C60" i="4"/>
  <c r="B60" i="4"/>
  <c r="D60" i="4" s="1"/>
  <c r="F58" i="3"/>
  <c r="E58" i="3"/>
  <c r="E59" i="4"/>
  <c r="F59" i="4"/>
  <c r="E59" i="3" l="1"/>
  <c r="F59" i="3"/>
  <c r="F60" i="4"/>
  <c r="E60" i="4"/>
  <c r="B61" i="4"/>
  <c r="D61" i="4" s="1"/>
  <c r="A62" i="4"/>
  <c r="C61" i="4"/>
  <c r="B60" i="3"/>
  <c r="D60" i="3" s="1"/>
  <c r="A61" i="3"/>
  <c r="C60" i="3"/>
  <c r="F60" i="3" l="1"/>
  <c r="E60" i="3"/>
  <c r="A62" i="3"/>
  <c r="C61" i="3"/>
  <c r="B61" i="3"/>
  <c r="D61" i="3" s="1"/>
  <c r="A63" i="4"/>
  <c r="C62" i="4"/>
  <c r="B62" i="4"/>
  <c r="D62" i="4" s="1"/>
  <c r="E61" i="4"/>
  <c r="F61" i="4"/>
  <c r="F62" i="4" l="1"/>
  <c r="E62" i="4"/>
  <c r="B62" i="3"/>
  <c r="D62" i="3" s="1"/>
  <c r="C62" i="3"/>
  <c r="A63" i="3"/>
  <c r="C63" i="4"/>
  <c r="B63" i="4"/>
  <c r="D63" i="4" s="1"/>
  <c r="A64" i="4"/>
  <c r="F61" i="3"/>
  <c r="E61" i="3"/>
  <c r="E63" i="4" l="1"/>
  <c r="F63" i="4"/>
  <c r="A65" i="4"/>
  <c r="C64" i="4"/>
  <c r="B64" i="4"/>
  <c r="D64" i="4" s="1"/>
  <c r="F62" i="3"/>
  <c r="E62" i="3"/>
  <c r="A64" i="3"/>
  <c r="C63" i="3"/>
  <c r="B63" i="3"/>
  <c r="D63" i="3" s="1"/>
  <c r="B64" i="3" l="1"/>
  <c r="D64" i="3" s="1"/>
  <c r="A65" i="3"/>
  <c r="C64" i="3"/>
  <c r="E63" i="3"/>
  <c r="F63" i="3"/>
  <c r="B65" i="4"/>
  <c r="D65" i="4" s="1"/>
  <c r="A66" i="4"/>
  <c r="C65" i="4"/>
  <c r="F64" i="4"/>
  <c r="E64" i="4"/>
  <c r="A67" i="4" l="1"/>
  <c r="C66" i="4"/>
  <c r="B66" i="4"/>
  <c r="D66" i="4" s="1"/>
  <c r="E65" i="4"/>
  <c r="F65" i="4"/>
  <c r="A66" i="3"/>
  <c r="C65" i="3"/>
  <c r="B65" i="3"/>
  <c r="D65" i="3" s="1"/>
  <c r="F64" i="3"/>
  <c r="E64" i="3"/>
  <c r="F65" i="3" l="1"/>
  <c r="E65" i="3"/>
  <c r="F66" i="4"/>
  <c r="E66" i="4"/>
  <c r="B66" i="3"/>
  <c r="D66" i="3" s="1"/>
  <c r="C66" i="3"/>
  <c r="A67" i="3"/>
  <c r="C67" i="4"/>
  <c r="A68" i="4"/>
  <c r="B67" i="4"/>
  <c r="D67" i="4" s="1"/>
  <c r="A69" i="4" l="1"/>
  <c r="C68" i="4"/>
  <c r="B68" i="4"/>
  <c r="D68" i="4" s="1"/>
  <c r="A68" i="3"/>
  <c r="C67" i="3"/>
  <c r="B67" i="3"/>
  <c r="D67" i="3" s="1"/>
  <c r="E67" i="4"/>
  <c r="F67" i="4"/>
  <c r="F66" i="3"/>
  <c r="E66" i="3"/>
  <c r="B68" i="3" l="1"/>
  <c r="D68" i="3" s="1"/>
  <c r="A69" i="3"/>
  <c r="C68" i="3"/>
  <c r="F68" i="4"/>
  <c r="E68" i="4"/>
  <c r="E67" i="3"/>
  <c r="F67" i="3"/>
  <c r="B69" i="4"/>
  <c r="D69" i="4" s="1"/>
  <c r="A70" i="4"/>
  <c r="C69" i="4"/>
  <c r="E69" i="4" l="1"/>
  <c r="F69" i="4"/>
  <c r="A70" i="3"/>
  <c r="C69" i="3"/>
  <c r="B69" i="3"/>
  <c r="D69" i="3" s="1"/>
  <c r="A71" i="4"/>
  <c r="C70" i="4"/>
  <c r="B70" i="4"/>
  <c r="D70" i="4" s="1"/>
  <c r="F68" i="3"/>
  <c r="E68" i="3"/>
  <c r="F70" i="4" l="1"/>
  <c r="E70" i="4"/>
  <c r="B70" i="3"/>
  <c r="D70" i="3" s="1"/>
  <c r="C70" i="3"/>
  <c r="A71" i="3"/>
  <c r="C71" i="4"/>
  <c r="B71" i="4"/>
  <c r="D71" i="4" s="1"/>
  <c r="A72" i="4"/>
  <c r="F69" i="3"/>
  <c r="E69" i="3"/>
  <c r="A73" i="4" l="1"/>
  <c r="C72" i="4"/>
  <c r="B72" i="4"/>
  <c r="D72" i="4" s="1"/>
  <c r="F70" i="3"/>
  <c r="E70" i="3"/>
  <c r="E71" i="4"/>
  <c r="F71" i="4"/>
  <c r="A72" i="3"/>
  <c r="C71" i="3"/>
  <c r="B71" i="3"/>
  <c r="D71" i="3" s="1"/>
  <c r="B72" i="3" l="1"/>
  <c r="D72" i="3" s="1"/>
  <c r="A73" i="3"/>
  <c r="C72" i="3"/>
  <c r="F72" i="4"/>
  <c r="E72" i="4"/>
  <c r="E71" i="3"/>
  <c r="F71" i="3"/>
  <c r="B73" i="4"/>
  <c r="D73" i="4" s="1"/>
  <c r="A74" i="4"/>
  <c r="C73" i="4"/>
  <c r="E73" i="4" l="1"/>
  <c r="F73" i="4"/>
  <c r="A74" i="3"/>
  <c r="C73" i="3"/>
  <c r="B73" i="3"/>
  <c r="D73" i="3" s="1"/>
  <c r="A75" i="4"/>
  <c r="C74" i="4"/>
  <c r="B74" i="4"/>
  <c r="D74" i="4" s="1"/>
  <c r="F72" i="3"/>
  <c r="E72" i="3"/>
  <c r="F74" i="4" l="1"/>
  <c r="E74" i="4"/>
  <c r="B74" i="3"/>
  <c r="D74" i="3" s="1"/>
  <c r="C74" i="3"/>
  <c r="A75" i="3"/>
  <c r="C75" i="4"/>
  <c r="A76" i="4"/>
  <c r="B75" i="4"/>
  <c r="D75" i="4" s="1"/>
  <c r="F73" i="3"/>
  <c r="E73" i="3"/>
  <c r="E75" i="4" l="1"/>
  <c r="F75" i="4"/>
  <c r="F74" i="3"/>
  <c r="E74" i="3"/>
  <c r="A77" i="4"/>
  <c r="C76" i="4"/>
  <c r="B76" i="4"/>
  <c r="D76" i="4" s="1"/>
  <c r="A76" i="3"/>
  <c r="C75" i="3"/>
  <c r="B75" i="3"/>
  <c r="D75" i="3" s="1"/>
  <c r="F76" i="4" l="1"/>
  <c r="E76" i="4"/>
  <c r="B76" i="3"/>
  <c r="D76" i="3" s="1"/>
  <c r="A77" i="3"/>
  <c r="C76" i="3"/>
  <c r="E75" i="3"/>
  <c r="F75" i="3"/>
  <c r="B77" i="4"/>
  <c r="D77" i="4" s="1"/>
  <c r="A78" i="4"/>
  <c r="C77" i="4"/>
  <c r="E77" i="4" l="1"/>
  <c r="F77" i="4"/>
  <c r="A78" i="3"/>
  <c r="C77" i="3"/>
  <c r="B77" i="3"/>
  <c r="D77" i="3" s="1"/>
  <c r="F76" i="3"/>
  <c r="E76" i="3"/>
  <c r="A79" i="4"/>
  <c r="C78" i="4"/>
  <c r="B78" i="4"/>
  <c r="D78" i="4" s="1"/>
  <c r="F78" i="4" l="1"/>
  <c r="E78" i="4"/>
  <c r="C79" i="4"/>
  <c r="B79" i="4"/>
  <c r="D79" i="4" s="1"/>
  <c r="A80" i="4"/>
  <c r="B78" i="3"/>
  <c r="D78" i="3" s="1"/>
  <c r="C78" i="3"/>
  <c r="A79" i="3"/>
  <c r="F77" i="3"/>
  <c r="E77" i="3"/>
  <c r="E79" i="4" l="1"/>
  <c r="F79" i="4"/>
  <c r="F78" i="3"/>
  <c r="E78" i="3"/>
  <c r="A81" i="4"/>
  <c r="C80" i="4"/>
  <c r="B80" i="4"/>
  <c r="D80" i="4" s="1"/>
  <c r="A80" i="3"/>
  <c r="C79" i="3"/>
  <c r="B79" i="3"/>
  <c r="D79" i="3" s="1"/>
  <c r="B80" i="3" l="1"/>
  <c r="D80" i="3" s="1"/>
  <c r="A81" i="3"/>
  <c r="C80" i="3"/>
  <c r="F80" i="4"/>
  <c r="E80" i="4"/>
  <c r="E79" i="3"/>
  <c r="F79" i="3"/>
  <c r="B81" i="4"/>
  <c r="D81" i="4" s="1"/>
  <c r="A82" i="4"/>
  <c r="C81" i="4"/>
  <c r="E81" i="4" l="1"/>
  <c r="F81" i="4"/>
  <c r="A83" i="4"/>
  <c r="C82" i="4"/>
  <c r="B82" i="4"/>
  <c r="D82" i="4" s="1"/>
  <c r="A82" i="3"/>
  <c r="C81" i="3"/>
  <c r="B81" i="3"/>
  <c r="D81" i="3" s="1"/>
  <c r="F80" i="3"/>
  <c r="E80" i="3"/>
  <c r="F81" i="3" l="1"/>
  <c r="E81" i="3"/>
  <c r="C83" i="4"/>
  <c r="A84" i="4"/>
  <c r="B83" i="4"/>
  <c r="D83" i="4" s="1"/>
  <c r="B82" i="3"/>
  <c r="D82" i="3" s="1"/>
  <c r="C82" i="3"/>
  <c r="A83" i="3"/>
  <c r="F82" i="4"/>
  <c r="E82" i="4"/>
  <c r="A84" i="3" l="1"/>
  <c r="C83" i="3"/>
  <c r="B83" i="3"/>
  <c r="D83" i="3" s="1"/>
  <c r="A85" i="4"/>
  <c r="C84" i="4"/>
  <c r="B84" i="4"/>
  <c r="D84" i="4" s="1"/>
  <c r="F82" i="3"/>
  <c r="E82" i="3"/>
  <c r="E83" i="4"/>
  <c r="F83" i="4"/>
  <c r="B85" i="4" l="1"/>
  <c r="D85" i="4" s="1"/>
  <c r="A86" i="4"/>
  <c r="C85" i="4"/>
  <c r="E83" i="3"/>
  <c r="F83" i="3"/>
  <c r="F84" i="4"/>
  <c r="E84" i="4"/>
  <c r="B84" i="3"/>
  <c r="D84" i="3" s="1"/>
  <c r="A85" i="3"/>
  <c r="C84" i="3"/>
  <c r="F84" i="3" l="1"/>
  <c r="E84" i="3"/>
  <c r="A87" i="4"/>
  <c r="C86" i="4"/>
  <c r="B86" i="4"/>
  <c r="D86" i="4" s="1"/>
  <c r="A86" i="3"/>
  <c r="C85" i="3"/>
  <c r="B85" i="3"/>
  <c r="D85" i="3" s="1"/>
  <c r="E85" i="4"/>
  <c r="F85" i="4"/>
  <c r="F85" i="3" l="1"/>
  <c r="E85" i="3"/>
  <c r="F86" i="4"/>
  <c r="E86" i="4"/>
  <c r="C87" i="4"/>
  <c r="B87" i="4"/>
  <c r="D87" i="4" s="1"/>
  <c r="A88" i="4"/>
  <c r="B86" i="3"/>
  <c r="D86" i="3" s="1"/>
  <c r="C86" i="3"/>
  <c r="A87" i="3"/>
  <c r="A89" i="4" l="1"/>
  <c r="C88" i="4"/>
  <c r="B88" i="4"/>
  <c r="D88" i="4" s="1"/>
  <c r="E87" i="4"/>
  <c r="F87" i="4"/>
  <c r="F86" i="3"/>
  <c r="E86" i="3"/>
  <c r="A88" i="3"/>
  <c r="C87" i="3"/>
  <c r="B87" i="3"/>
  <c r="D87" i="3" s="1"/>
  <c r="B88" i="3" l="1"/>
  <c r="D88" i="3" s="1"/>
  <c r="A89" i="3"/>
  <c r="C88" i="3"/>
  <c r="F88" i="4"/>
  <c r="E88" i="4"/>
  <c r="E87" i="3"/>
  <c r="F87" i="3"/>
  <c r="B89" i="4"/>
  <c r="D89" i="4" s="1"/>
  <c r="A90" i="4"/>
  <c r="C89" i="4"/>
  <c r="A91" i="4" l="1"/>
  <c r="C90" i="4"/>
  <c r="B90" i="4"/>
  <c r="D90" i="4" s="1"/>
  <c r="E89" i="4"/>
  <c r="F89" i="4"/>
  <c r="A90" i="3"/>
  <c r="C89" i="3"/>
  <c r="B89" i="3"/>
  <c r="D89" i="3" s="1"/>
  <c r="F88" i="3"/>
  <c r="E88" i="3"/>
  <c r="F90" i="4" l="1"/>
  <c r="E90" i="4"/>
  <c r="F89" i="3"/>
  <c r="E89" i="3"/>
  <c r="B90" i="3"/>
  <c r="D90" i="3" s="1"/>
  <c r="C90" i="3"/>
  <c r="A91" i="3"/>
  <c r="C91" i="4"/>
  <c r="A92" i="4"/>
  <c r="B91" i="4"/>
  <c r="D91" i="4" s="1"/>
  <c r="A92" i="3" l="1"/>
  <c r="C91" i="3"/>
  <c r="B91" i="3"/>
  <c r="D91" i="3" s="1"/>
  <c r="E91" i="4"/>
  <c r="F91" i="4"/>
  <c r="A93" i="4"/>
  <c r="C92" i="4"/>
  <c r="B92" i="4"/>
  <c r="D92" i="4" s="1"/>
  <c r="F90" i="3"/>
  <c r="E90" i="3"/>
  <c r="E91" i="3" l="1"/>
  <c r="F91" i="3"/>
  <c r="B93" i="4"/>
  <c r="D93" i="4" s="1"/>
  <c r="A94" i="4"/>
  <c r="C93" i="4"/>
  <c r="F92" i="4"/>
  <c r="E92" i="4"/>
  <c r="B92" i="3"/>
  <c r="D92" i="3" s="1"/>
  <c r="A93" i="3"/>
  <c r="C92" i="3"/>
  <c r="F92" i="3" l="1"/>
  <c r="E92" i="3"/>
  <c r="A95" i="4"/>
  <c r="C94" i="4"/>
  <c r="B94" i="4"/>
  <c r="D94" i="4" s="1"/>
  <c r="E93" i="4"/>
  <c r="F93" i="4"/>
  <c r="A94" i="3"/>
  <c r="C93" i="3"/>
  <c r="B93" i="3"/>
  <c r="D93" i="3" s="1"/>
  <c r="B94" i="3" l="1"/>
  <c r="D94" i="3" s="1"/>
  <c r="C94" i="3"/>
  <c r="A95" i="3"/>
  <c r="C95" i="4"/>
  <c r="B95" i="4"/>
  <c r="D95" i="4" s="1"/>
  <c r="A96" i="4"/>
  <c r="F93" i="3"/>
  <c r="E93" i="3"/>
  <c r="F94" i="4"/>
  <c r="E94" i="4"/>
  <c r="A96" i="3" l="1"/>
  <c r="C95" i="3"/>
  <c r="B95" i="3"/>
  <c r="D95" i="3" s="1"/>
  <c r="E95" i="4"/>
  <c r="F95" i="4"/>
  <c r="A97" i="4"/>
  <c r="C96" i="4"/>
  <c r="B96" i="4"/>
  <c r="D96" i="4" s="1"/>
  <c r="F94" i="3"/>
  <c r="E94" i="3"/>
  <c r="E95" i="3" l="1"/>
  <c r="F95" i="3"/>
  <c r="B97" i="4"/>
  <c r="D97" i="4" s="1"/>
  <c r="A98" i="4"/>
  <c r="C97" i="4"/>
  <c r="F96" i="4"/>
  <c r="E96" i="4"/>
  <c r="B96" i="3"/>
  <c r="D96" i="3" s="1"/>
  <c r="A97" i="3"/>
  <c r="C96" i="3"/>
  <c r="F96" i="3" l="1"/>
  <c r="E96" i="3"/>
  <c r="A99" i="4"/>
  <c r="C98" i="4"/>
  <c r="B98" i="4"/>
  <c r="D98" i="4" s="1"/>
  <c r="E97" i="4"/>
  <c r="F97" i="4"/>
  <c r="A98" i="3"/>
  <c r="C97" i="3"/>
  <c r="B97" i="3"/>
  <c r="D97" i="3" s="1"/>
  <c r="F97" i="3" l="1"/>
  <c r="E97" i="3"/>
  <c r="B98" i="3"/>
  <c r="D98" i="3" s="1"/>
  <c r="C98" i="3"/>
  <c r="A99" i="3"/>
  <c r="C99" i="4"/>
  <c r="A100" i="4"/>
  <c r="B99" i="4"/>
  <c r="D99" i="4" s="1"/>
  <c r="F98" i="4"/>
  <c r="E98" i="4"/>
  <c r="E99" i="4" l="1"/>
  <c r="F99" i="4"/>
  <c r="F98" i="3"/>
  <c r="E98" i="3"/>
  <c r="A101" i="4"/>
  <c r="C100" i="4"/>
  <c r="B100" i="4"/>
  <c r="D100" i="4" s="1"/>
  <c r="A100" i="3"/>
  <c r="C99" i="3"/>
  <c r="B99" i="3"/>
  <c r="D99" i="3" s="1"/>
  <c r="F100" i="4" l="1"/>
  <c r="E100" i="4"/>
  <c r="B101" i="4"/>
  <c r="D101" i="4" s="1"/>
  <c r="A102" i="4"/>
  <c r="C101" i="4"/>
  <c r="B100" i="3"/>
  <c r="D100" i="3" s="1"/>
  <c r="A101" i="3"/>
  <c r="C100" i="3"/>
  <c r="E99" i="3"/>
  <c r="F99" i="3"/>
  <c r="A103" i="4" l="1"/>
  <c r="C102" i="4"/>
  <c r="B102" i="4"/>
  <c r="D102" i="4" s="1"/>
  <c r="E101" i="4"/>
  <c r="F101" i="4"/>
  <c r="F100" i="3"/>
  <c r="E100" i="3"/>
  <c r="A102" i="3"/>
  <c r="C101" i="3"/>
  <c r="B101" i="3"/>
  <c r="D101" i="3" s="1"/>
  <c r="B102" i="3" l="1"/>
  <c r="D102" i="3" s="1"/>
  <c r="C102" i="3"/>
  <c r="A103" i="3"/>
  <c r="F102" i="4"/>
  <c r="E102" i="4"/>
  <c r="F101" i="3"/>
  <c r="E101" i="3"/>
  <c r="C103" i="4"/>
  <c r="B103" i="4"/>
  <c r="D103" i="4" s="1"/>
  <c r="A104" i="4"/>
  <c r="A104" i="3" l="1"/>
  <c r="C103" i="3"/>
  <c r="B103" i="3"/>
  <c r="D103" i="3" s="1"/>
  <c r="A105" i="4"/>
  <c r="C104" i="4"/>
  <c r="B104" i="4"/>
  <c r="D104" i="4" s="1"/>
  <c r="E103" i="4"/>
  <c r="F103" i="4"/>
  <c r="F102" i="3"/>
  <c r="E102" i="3"/>
  <c r="B105" i="4" l="1"/>
  <c r="D105" i="4" s="1"/>
  <c r="A106" i="4"/>
  <c r="C105" i="4"/>
  <c r="E103" i="3"/>
  <c r="F103" i="3"/>
  <c r="F104" i="4"/>
  <c r="E104" i="4"/>
  <c r="B104" i="3"/>
  <c r="D104" i="3" s="1"/>
  <c r="A105" i="3"/>
  <c r="C104" i="3"/>
  <c r="F104" i="3" l="1"/>
  <c r="E104" i="3"/>
  <c r="A107" i="4"/>
  <c r="C106" i="4"/>
  <c r="B106" i="4"/>
  <c r="D106" i="4" s="1"/>
  <c r="A106" i="3"/>
  <c r="C105" i="3"/>
  <c r="B105" i="3"/>
  <c r="D105" i="3" s="1"/>
  <c r="E105" i="4"/>
  <c r="F105" i="4"/>
  <c r="F105" i="3" l="1"/>
  <c r="E105" i="3"/>
  <c r="C107" i="4"/>
  <c r="A108" i="4"/>
  <c r="B107" i="4"/>
  <c r="D107" i="4" s="1"/>
  <c r="B106" i="3"/>
  <c r="D106" i="3" s="1"/>
  <c r="C106" i="3"/>
  <c r="A107" i="3"/>
  <c r="F106" i="4"/>
  <c r="E106" i="4"/>
  <c r="A109" i="4" l="1"/>
  <c r="C108" i="4"/>
  <c r="B108" i="4"/>
  <c r="D108" i="4" s="1"/>
  <c r="A108" i="3"/>
  <c r="C107" i="3"/>
  <c r="B107" i="3"/>
  <c r="D107" i="3" s="1"/>
  <c r="F106" i="3"/>
  <c r="E106" i="3"/>
  <c r="E107" i="4"/>
  <c r="F107" i="4"/>
  <c r="B108" i="3" l="1"/>
  <c r="D108" i="3" s="1"/>
  <c r="A109" i="3"/>
  <c r="C108" i="3"/>
  <c r="F108" i="4"/>
  <c r="E108" i="4"/>
  <c r="E107" i="3"/>
  <c r="F107" i="3"/>
  <c r="B109" i="4"/>
  <c r="D109" i="4" s="1"/>
  <c r="A110" i="4"/>
  <c r="C109" i="4"/>
  <c r="E109" i="4" l="1"/>
  <c r="F109" i="4"/>
  <c r="A111" i="4"/>
  <c r="C110" i="4"/>
  <c r="B110" i="4"/>
  <c r="D110" i="4" s="1"/>
  <c r="A110" i="3"/>
  <c r="C109" i="3"/>
  <c r="B109" i="3"/>
  <c r="D109" i="3" s="1"/>
  <c r="F108" i="3"/>
  <c r="E108" i="3"/>
  <c r="F109" i="3" l="1"/>
  <c r="E109" i="3"/>
  <c r="C111" i="4"/>
  <c r="B111" i="4"/>
  <c r="D111" i="4" s="1"/>
  <c r="A112" i="4"/>
  <c r="B110" i="3"/>
  <c r="D110" i="3" s="1"/>
  <c r="C110" i="3"/>
  <c r="A111" i="3"/>
  <c r="F110" i="4"/>
  <c r="E110" i="4"/>
  <c r="E111" i="4" l="1"/>
  <c r="F111" i="4"/>
  <c r="A112" i="3"/>
  <c r="C111" i="3"/>
  <c r="B111" i="3"/>
  <c r="D111" i="3" s="1"/>
  <c r="F110" i="3"/>
  <c r="E110" i="3"/>
  <c r="A113" i="4"/>
  <c r="C112" i="4"/>
  <c r="B112" i="4"/>
  <c r="D112" i="4" s="1"/>
  <c r="F112" i="4" l="1"/>
  <c r="E112" i="4"/>
  <c r="B113" i="4"/>
  <c r="D113" i="4" s="1"/>
  <c r="A114" i="4"/>
  <c r="C113" i="4"/>
  <c r="B112" i="3"/>
  <c r="D112" i="3" s="1"/>
  <c r="A113" i="3"/>
  <c r="C112" i="3"/>
  <c r="E111" i="3"/>
  <c r="F111" i="3"/>
  <c r="A114" i="3" l="1"/>
  <c r="C113" i="3"/>
  <c r="B113" i="3"/>
  <c r="D113" i="3" s="1"/>
  <c r="A115" i="4"/>
  <c r="C114" i="4"/>
  <c r="B114" i="4"/>
  <c r="D114" i="4" s="1"/>
  <c r="E113" i="4"/>
  <c r="F113" i="4"/>
  <c r="F112" i="3"/>
  <c r="E112" i="3"/>
  <c r="C115" i="4" l="1"/>
  <c r="A116" i="4"/>
  <c r="B115" i="4"/>
  <c r="D115" i="4" s="1"/>
  <c r="F113" i="3"/>
  <c r="E113" i="3"/>
  <c r="F114" i="4"/>
  <c r="E114" i="4"/>
  <c r="B114" i="3"/>
  <c r="D114" i="3" s="1"/>
  <c r="C114" i="3"/>
  <c r="A115" i="3"/>
  <c r="E115" i="4" l="1"/>
  <c r="F115" i="4"/>
  <c r="F114" i="3"/>
  <c r="E114" i="3"/>
  <c r="A117" i="4"/>
  <c r="C116" i="4"/>
  <c r="B116" i="4"/>
  <c r="D116" i="4" s="1"/>
  <c r="A116" i="3"/>
  <c r="C115" i="3"/>
  <c r="B115" i="3"/>
  <c r="D115" i="3" s="1"/>
  <c r="B116" i="3" l="1"/>
  <c r="D116" i="3" s="1"/>
  <c r="A117" i="3"/>
  <c r="C116" i="3"/>
  <c r="F116" i="4"/>
  <c r="E116" i="4"/>
  <c r="E115" i="3"/>
  <c r="F115" i="3"/>
  <c r="B117" i="4"/>
  <c r="D117" i="4" s="1"/>
  <c r="A118" i="4"/>
  <c r="C117" i="4"/>
  <c r="A119" i="4" l="1"/>
  <c r="C118" i="4"/>
  <c r="B118" i="4"/>
  <c r="D118" i="4" s="1"/>
  <c r="E117" i="4"/>
  <c r="F117" i="4"/>
  <c r="A118" i="3"/>
  <c r="C117" i="3"/>
  <c r="B117" i="3"/>
  <c r="D117" i="3" s="1"/>
  <c r="F116" i="3"/>
  <c r="E116" i="3"/>
  <c r="F118" i="4" l="1"/>
  <c r="E118" i="4"/>
  <c r="F117" i="3"/>
  <c r="E117" i="3"/>
  <c r="B118" i="3"/>
  <c r="D118" i="3" s="1"/>
  <c r="C118" i="3"/>
  <c r="A119" i="3"/>
  <c r="C119" i="4"/>
  <c r="B119" i="4"/>
  <c r="D119" i="4" s="1"/>
  <c r="A120" i="4"/>
  <c r="E119" i="4" l="1"/>
  <c r="F119" i="4"/>
  <c r="A120" i="3"/>
  <c r="C119" i="3"/>
  <c r="B119" i="3"/>
  <c r="D119" i="3" s="1"/>
  <c r="A121" i="4"/>
  <c r="C120" i="4"/>
  <c r="B120" i="4"/>
  <c r="D120" i="4" s="1"/>
  <c r="F118" i="3"/>
  <c r="E118" i="3"/>
  <c r="F120" i="4" l="1"/>
  <c r="E120" i="4"/>
  <c r="B120" i="3"/>
  <c r="D120" i="3" s="1"/>
  <c r="A121" i="3"/>
  <c r="C120" i="3"/>
  <c r="B121" i="4"/>
  <c r="D121" i="4" s="1"/>
  <c r="A122" i="4"/>
  <c r="C121" i="4"/>
  <c r="E119" i="3"/>
  <c r="F119" i="3"/>
  <c r="E121" i="4" l="1"/>
  <c r="F121" i="4"/>
  <c r="A122" i="3"/>
  <c r="C121" i="3"/>
  <c r="B121" i="3"/>
  <c r="D121" i="3" s="1"/>
  <c r="F120" i="3"/>
  <c r="E120" i="3"/>
  <c r="A123" i="4"/>
  <c r="C122" i="4"/>
  <c r="B122" i="4"/>
  <c r="D122" i="4" s="1"/>
  <c r="F122" i="4" l="1"/>
  <c r="E122" i="4"/>
  <c r="C123" i="4"/>
  <c r="A124" i="4"/>
  <c r="B123" i="4"/>
  <c r="D123" i="4" s="1"/>
  <c r="B122" i="3"/>
  <c r="D122" i="3" s="1"/>
  <c r="C122" i="3"/>
  <c r="A123" i="3"/>
  <c r="F121" i="3"/>
  <c r="E121" i="3"/>
  <c r="A124" i="3" l="1"/>
  <c r="C123" i="3"/>
  <c r="B123" i="3"/>
  <c r="D123" i="3" s="1"/>
  <c r="A125" i="4"/>
  <c r="C124" i="4"/>
  <c r="B124" i="4"/>
  <c r="D124" i="4" s="1"/>
  <c r="F122" i="3"/>
  <c r="E122" i="3"/>
  <c r="E123" i="4"/>
  <c r="F123" i="4"/>
  <c r="B125" i="4" l="1"/>
  <c r="D125" i="4" s="1"/>
  <c r="A126" i="4"/>
  <c r="C125" i="4"/>
  <c r="E123" i="3"/>
  <c r="F123" i="3"/>
  <c r="F124" i="4"/>
  <c r="E124" i="4"/>
  <c r="B124" i="3"/>
  <c r="D124" i="3" s="1"/>
  <c r="A125" i="3"/>
  <c r="C124" i="3"/>
  <c r="F124" i="3" l="1"/>
  <c r="E124" i="3"/>
  <c r="A126" i="3"/>
  <c r="C125" i="3"/>
  <c r="B125" i="3"/>
  <c r="D125" i="3" s="1"/>
  <c r="A127" i="4"/>
  <c r="C126" i="4"/>
  <c r="B126" i="4"/>
  <c r="D126" i="4" s="1"/>
  <c r="E125" i="4"/>
  <c r="F125" i="4"/>
  <c r="F126" i="4" l="1"/>
  <c r="E126" i="4"/>
  <c r="B126" i="3"/>
  <c r="D126" i="3" s="1"/>
  <c r="C126" i="3"/>
  <c r="A127" i="3"/>
  <c r="C127" i="4"/>
  <c r="B127" i="4"/>
  <c r="D127" i="4" s="1"/>
  <c r="A128" i="4"/>
  <c r="F125" i="3"/>
  <c r="E125" i="3"/>
  <c r="A129" i="4" l="1"/>
  <c r="C128" i="4"/>
  <c r="B128" i="4"/>
  <c r="D128" i="4" s="1"/>
  <c r="F126" i="3"/>
  <c r="E126" i="3"/>
  <c r="E127" i="4"/>
  <c r="F127" i="4"/>
  <c r="A128" i="3"/>
  <c r="C127" i="3"/>
  <c r="B127" i="3"/>
  <c r="D127" i="3" s="1"/>
  <c r="B128" i="3" l="1"/>
  <c r="D128" i="3" s="1"/>
  <c r="A129" i="3"/>
  <c r="C128" i="3"/>
  <c r="F128" i="4"/>
  <c r="E128" i="4"/>
  <c r="E127" i="3"/>
  <c r="F127" i="3"/>
  <c r="B129" i="4"/>
  <c r="D129" i="4" s="1"/>
  <c r="A130" i="4"/>
  <c r="C129" i="4"/>
  <c r="E129" i="4" l="1"/>
  <c r="F129" i="4"/>
  <c r="A130" i="3"/>
  <c r="C129" i="3"/>
  <c r="B129" i="3"/>
  <c r="D129" i="3" s="1"/>
  <c r="A131" i="4"/>
  <c r="C130" i="4"/>
  <c r="B130" i="4"/>
  <c r="D130" i="4" s="1"/>
  <c r="F128" i="3"/>
  <c r="E128" i="3"/>
  <c r="F130" i="4" l="1"/>
  <c r="E130" i="4"/>
  <c r="B130" i="3"/>
  <c r="D130" i="3" s="1"/>
  <c r="C130" i="3"/>
  <c r="A131" i="3"/>
  <c r="C131" i="4"/>
  <c r="A132" i="4"/>
  <c r="B131" i="4"/>
  <c r="D131" i="4" s="1"/>
  <c r="F129" i="3"/>
  <c r="E129" i="3"/>
  <c r="E131" i="4" l="1"/>
  <c r="F131" i="4"/>
  <c r="F130" i="3"/>
  <c r="E130" i="3"/>
  <c r="A133" i="4"/>
  <c r="C132" i="4"/>
  <c r="B132" i="4"/>
  <c r="D132" i="4" s="1"/>
  <c r="A132" i="3"/>
  <c r="C131" i="3"/>
  <c r="B131" i="3"/>
  <c r="D131" i="3" s="1"/>
  <c r="B132" i="3" l="1"/>
  <c r="D132" i="3" s="1"/>
  <c r="A133" i="3"/>
  <c r="C132" i="3"/>
  <c r="F132" i="4"/>
  <c r="E132" i="4"/>
  <c r="E131" i="3"/>
  <c r="F131" i="3"/>
  <c r="B133" i="4"/>
  <c r="D133" i="4" s="1"/>
  <c r="A134" i="4"/>
  <c r="C133" i="4"/>
  <c r="A135" i="4" l="1"/>
  <c r="C134" i="4"/>
  <c r="B134" i="4"/>
  <c r="D134" i="4" s="1"/>
  <c r="E133" i="4"/>
  <c r="F133" i="4"/>
  <c r="A134" i="3"/>
  <c r="C133" i="3"/>
  <c r="B133" i="3"/>
  <c r="D133" i="3" s="1"/>
  <c r="F132" i="3"/>
  <c r="E132" i="3"/>
  <c r="F133" i="3" l="1"/>
  <c r="E133" i="3"/>
  <c r="F134" i="4"/>
  <c r="E134" i="4"/>
  <c r="B134" i="3"/>
  <c r="D134" i="3" s="1"/>
  <c r="C134" i="3"/>
  <c r="A135" i="3"/>
  <c r="C135" i="4"/>
  <c r="B135" i="4"/>
  <c r="D135" i="4" s="1"/>
  <c r="A136" i="4"/>
  <c r="E135" i="4" l="1"/>
  <c r="F135" i="4"/>
  <c r="A136" i="3"/>
  <c r="C135" i="3"/>
  <c r="B135" i="3"/>
  <c r="D135" i="3" s="1"/>
  <c r="A137" i="4"/>
  <c r="C136" i="4"/>
  <c r="B136" i="4"/>
  <c r="D136" i="4" s="1"/>
  <c r="F134" i="3"/>
  <c r="E134" i="3"/>
  <c r="F136" i="4" l="1"/>
  <c r="E136" i="4"/>
  <c r="B136" i="3"/>
  <c r="D136" i="3" s="1"/>
  <c r="A137" i="3"/>
  <c r="C136" i="3"/>
  <c r="B137" i="4"/>
  <c r="D137" i="4" s="1"/>
  <c r="A138" i="4"/>
  <c r="C137" i="4"/>
  <c r="E135" i="3"/>
  <c r="F135" i="3"/>
  <c r="A138" i="3" l="1"/>
  <c r="C137" i="3"/>
  <c r="B137" i="3"/>
  <c r="D137" i="3" s="1"/>
  <c r="F136" i="3"/>
  <c r="E136" i="3"/>
  <c r="E137" i="4"/>
  <c r="F137" i="4"/>
  <c r="A139" i="4"/>
  <c r="C138" i="4"/>
  <c r="B138" i="4"/>
  <c r="D138" i="4" s="1"/>
  <c r="C139" i="4" l="1"/>
  <c r="A140" i="4"/>
  <c r="B139" i="4"/>
  <c r="D139" i="4" s="1"/>
  <c r="F137" i="3"/>
  <c r="E137" i="3"/>
  <c r="F138" i="4"/>
  <c r="E138" i="4"/>
  <c r="B138" i="3"/>
  <c r="D138" i="3" s="1"/>
  <c r="C138" i="3"/>
  <c r="A139" i="3"/>
  <c r="E139" i="4" l="1"/>
  <c r="F139" i="4"/>
  <c r="F138" i="3"/>
  <c r="E138" i="3"/>
  <c r="A140" i="3"/>
  <c r="C139" i="3"/>
  <c r="B139" i="3"/>
  <c r="D139" i="3" s="1"/>
  <c r="A141" i="4"/>
  <c r="C140" i="4"/>
  <c r="B140" i="4"/>
  <c r="D140" i="4" s="1"/>
  <c r="F140" i="4" l="1"/>
  <c r="E140" i="4"/>
  <c r="B141" i="4"/>
  <c r="D141" i="4" s="1"/>
  <c r="A142" i="4"/>
  <c r="C141" i="4"/>
  <c r="E139" i="3"/>
  <c r="F139" i="3"/>
  <c r="B140" i="3"/>
  <c r="D140" i="3" s="1"/>
  <c r="A141" i="3"/>
  <c r="C140" i="3"/>
  <c r="F140" i="3" l="1"/>
  <c r="E140" i="3"/>
  <c r="A143" i="4"/>
  <c r="C142" i="4"/>
  <c r="B142" i="4"/>
  <c r="D142" i="4" s="1"/>
  <c r="E141" i="4"/>
  <c r="F141" i="4"/>
  <c r="A142" i="3"/>
  <c r="C141" i="3"/>
  <c r="B141" i="3"/>
  <c r="D141" i="3" s="1"/>
  <c r="B142" i="3" l="1"/>
  <c r="D142" i="3" s="1"/>
  <c r="C142" i="3"/>
  <c r="A143" i="3"/>
  <c r="C143" i="4"/>
  <c r="B143" i="4"/>
  <c r="D143" i="4" s="1"/>
  <c r="A144" i="4"/>
  <c r="F141" i="3"/>
  <c r="E141" i="3"/>
  <c r="F142" i="4"/>
  <c r="E142" i="4"/>
  <c r="E143" i="4" l="1"/>
  <c r="F143" i="4"/>
  <c r="A144" i="3"/>
  <c r="C143" i="3"/>
  <c r="B143" i="3"/>
  <c r="D143" i="3" s="1"/>
  <c r="A145" i="4"/>
  <c r="C144" i="4"/>
  <c r="B144" i="4"/>
  <c r="D144" i="4" s="1"/>
  <c r="F142" i="3"/>
  <c r="E142" i="3"/>
  <c r="F144" i="4" l="1"/>
  <c r="E144" i="4"/>
  <c r="B144" i="3"/>
  <c r="D144" i="3" s="1"/>
  <c r="A145" i="3"/>
  <c r="C144" i="3"/>
  <c r="B145" i="4"/>
  <c r="D145" i="4" s="1"/>
  <c r="A146" i="4"/>
  <c r="C145" i="4"/>
  <c r="E143" i="3"/>
  <c r="F143" i="3"/>
  <c r="A146" i="3" l="1"/>
  <c r="C145" i="3"/>
  <c r="B145" i="3"/>
  <c r="D145" i="3" s="1"/>
  <c r="F144" i="3"/>
  <c r="E144" i="3"/>
  <c r="E145" i="4"/>
  <c r="F145" i="4"/>
  <c r="A147" i="4"/>
  <c r="C146" i="4"/>
  <c r="B146" i="4"/>
  <c r="D146" i="4" s="1"/>
  <c r="C147" i="4" l="1"/>
  <c r="A148" i="4"/>
  <c r="B147" i="4"/>
  <c r="D147" i="4" s="1"/>
  <c r="F145" i="3"/>
  <c r="E145" i="3"/>
  <c r="F146" i="4"/>
  <c r="E146" i="4"/>
  <c r="B146" i="3"/>
  <c r="D146" i="3" s="1"/>
  <c r="C146" i="3"/>
  <c r="A147" i="3"/>
  <c r="E147" i="4" l="1"/>
  <c r="F147" i="4"/>
  <c r="A148" i="3"/>
  <c r="C147" i="3"/>
  <c r="B147" i="3"/>
  <c r="D147" i="3" s="1"/>
  <c r="A149" i="4"/>
  <c r="C148" i="4"/>
  <c r="B148" i="4"/>
  <c r="D148" i="4" s="1"/>
  <c r="F146" i="3"/>
  <c r="E146" i="3"/>
  <c r="F148" i="4" l="1"/>
  <c r="E148" i="4"/>
  <c r="B148" i="3"/>
  <c r="D148" i="3" s="1"/>
  <c r="A149" i="3"/>
  <c r="C148" i="3"/>
  <c r="B149" i="4"/>
  <c r="D149" i="4" s="1"/>
  <c r="A150" i="4"/>
  <c r="C149" i="4"/>
  <c r="E147" i="3"/>
  <c r="F147" i="3"/>
  <c r="E149" i="4" l="1"/>
  <c r="F149" i="4"/>
  <c r="A150" i="3"/>
  <c r="C149" i="3"/>
  <c r="B149" i="3"/>
  <c r="D149" i="3" s="1"/>
  <c r="F148" i="3"/>
  <c r="E148" i="3"/>
  <c r="A151" i="4"/>
  <c r="C150" i="4"/>
  <c r="B150" i="4"/>
  <c r="D150" i="4" s="1"/>
  <c r="F150" i="4" l="1"/>
  <c r="E150" i="4"/>
  <c r="C151" i="4"/>
  <c r="B151" i="4"/>
  <c r="D151" i="4" s="1"/>
  <c r="B150" i="3"/>
  <c r="D150" i="3" s="1"/>
  <c r="C150" i="3"/>
  <c r="A151" i="3"/>
  <c r="F149" i="3"/>
  <c r="E149" i="3"/>
  <c r="E151" i="4" l="1"/>
  <c r="F151" i="4"/>
  <c r="C151" i="3"/>
  <c r="B151" i="3"/>
  <c r="D151" i="3" s="1"/>
  <c r="F150" i="3"/>
  <c r="E150" i="3"/>
  <c r="E151" i="3" l="1"/>
  <c r="F151" i="3"/>
</calcChain>
</file>

<file path=xl/sharedStrings.xml><?xml version="1.0" encoding="utf-8"?>
<sst xmlns="http://schemas.openxmlformats.org/spreadsheetml/2006/main" count="5194" uniqueCount="672">
  <si>
    <t>GRAND PRIX</t>
  </si>
  <si>
    <t>Nov</t>
  </si>
  <si>
    <t>Type-&gt;</t>
  </si>
  <si>
    <t>Short</t>
  </si>
  <si>
    <t>Med</t>
  </si>
  <si>
    <t>Long</t>
  </si>
  <si>
    <t>Hcap</t>
  </si>
  <si>
    <t>pkrun</t>
  </si>
  <si>
    <t>XC</t>
  </si>
  <si>
    <t>F/T</t>
  </si>
  <si>
    <t>Cat Grp calculated from last year performances except in pink are last year winners promoted and in green are new to Grand Prix based on this year performances</t>
  </si>
  <si>
    <t>Race</t>
  </si>
  <si>
    <t>Race-&gt;</t>
  </si>
  <si>
    <t>Leeds Series</t>
  </si>
  <si>
    <t>Dewsbury</t>
  </si>
  <si>
    <t>Brig</t>
  </si>
  <si>
    <t>Hyde Park</t>
  </si>
  <si>
    <t>Gold Mile</t>
  </si>
  <si>
    <t>Abby Dash</t>
  </si>
  <si>
    <t>Any Other</t>
  </si>
  <si>
    <t>Vale York</t>
  </si>
  <si>
    <t>Leeds</t>
  </si>
  <si>
    <t>Otley</t>
  </si>
  <si>
    <t>Eccup</t>
  </si>
  <si>
    <t>Ilkley</t>
  </si>
  <si>
    <t>Palma</t>
  </si>
  <si>
    <t>Guy Fwks</t>
  </si>
  <si>
    <t>Tad cast</t>
  </si>
  <si>
    <t>Any</t>
  </si>
  <si>
    <t>Lond</t>
  </si>
  <si>
    <t>Three</t>
  </si>
  <si>
    <t>Hwd anti-c</t>
  </si>
  <si>
    <t>Hwd clock</t>
  </si>
  <si>
    <t>Weth</t>
  </si>
  <si>
    <t>Rhay</t>
  </si>
  <si>
    <t>Chev</t>
  </si>
  <si>
    <t>Tnew</t>
  </si>
  <si>
    <t>Peco race2</t>
  </si>
  <si>
    <t>Peco race3</t>
  </si>
  <si>
    <t>Peco race4</t>
  </si>
  <si>
    <t>Peco race5</t>
  </si>
  <si>
    <t>WY race1</t>
  </si>
  <si>
    <t>WY race2</t>
  </si>
  <si>
    <t>Peco race1</t>
  </si>
  <si>
    <t>Chev Chase</t>
  </si>
  <si>
    <t>Bail Bndry</t>
  </si>
  <si>
    <t>Guis Gallp</t>
  </si>
  <si>
    <t>Ilkley Trail</t>
  </si>
  <si>
    <t>Apply Brdge</t>
  </si>
  <si>
    <t>Whrf dale</t>
  </si>
  <si>
    <t>Dane field</t>
  </si>
  <si>
    <t>Gold Acre</t>
  </si>
  <si>
    <t>Overall Position</t>
  </si>
  <si>
    <t>Age Group Position</t>
  </si>
  <si>
    <t>Division Position</t>
  </si>
  <si>
    <t>8 races to count</t>
  </si>
  <si>
    <t>Age</t>
  </si>
  <si>
    <t>A.Gp</t>
  </si>
  <si>
    <t>Cat</t>
  </si>
  <si>
    <t>C.Gp</t>
  </si>
  <si>
    <t>LastYr</t>
  </si>
  <si>
    <t>Count</t>
  </si>
  <si>
    <t>Best8</t>
  </si>
  <si>
    <t>Types</t>
  </si>
  <si>
    <t>Penal-</t>
  </si>
  <si>
    <t>5k</t>
  </si>
  <si>
    <t>10k</t>
  </si>
  <si>
    <t>1mile</t>
  </si>
  <si>
    <t>Half</t>
  </si>
  <si>
    <t>10m</t>
  </si>
  <si>
    <t>Mara</t>
  </si>
  <si>
    <t>Ultra</t>
  </si>
  <si>
    <t>20m</t>
  </si>
  <si>
    <t>Peaks</t>
  </si>
  <si>
    <t>5m</t>
  </si>
  <si>
    <t>xc</t>
  </si>
  <si>
    <t>~10k</t>
  </si>
  <si>
    <t>~half</t>
  </si>
  <si>
    <t>~6m</t>
  </si>
  <si>
    <t>~3m</t>
  </si>
  <si>
    <t>Name</t>
  </si>
  <si>
    <t>M/F</t>
  </si>
  <si>
    <t>Grp</t>
  </si>
  <si>
    <t>Pos</t>
  </si>
  <si>
    <t>CatGp</t>
  </si>
  <si>
    <t>Races</t>
  </si>
  <si>
    <t>Total</t>
  </si>
  <si>
    <t>Run</t>
  </si>
  <si>
    <t>Counted</t>
  </si>
  <si>
    <t>ties</t>
  </si>
  <si>
    <t>Nett</t>
  </si>
  <si>
    <t>Feb-Jun</t>
  </si>
  <si>
    <t>Feb 5</t>
  </si>
  <si>
    <t>Apr23</t>
  </si>
  <si>
    <t>Jun 28</t>
  </si>
  <si>
    <t>Sep 23</t>
  </si>
  <si>
    <t>Oct 22</t>
  </si>
  <si>
    <t>Jul-Nov</t>
  </si>
  <si>
    <t>Dec-Nov</t>
  </si>
  <si>
    <t>Apr 16</t>
  </si>
  <si>
    <t>May 14</t>
  </si>
  <si>
    <t>Jun 14</t>
  </si>
  <si>
    <t>Jul 9</t>
  </si>
  <si>
    <t>Jul 16</t>
  </si>
  <si>
    <t>Sep 10</t>
  </si>
  <si>
    <t>Oct</t>
  </si>
  <si>
    <t>Nov 5</t>
  </si>
  <si>
    <t>Nov 19</t>
  </si>
  <si>
    <t>March</t>
  </si>
  <si>
    <t>Apr 23</t>
  </si>
  <si>
    <t>Apr 29</t>
  </si>
  <si>
    <t>Jan 2</t>
  </si>
  <si>
    <t>May 4</t>
  </si>
  <si>
    <t>Jul 20</t>
  </si>
  <si>
    <t>Sep 7</t>
  </si>
  <si>
    <t>Feb 11</t>
  </si>
  <si>
    <t>Apr 15</t>
  </si>
  <si>
    <t>Aug 12</t>
  </si>
  <si>
    <t>Oct 14</t>
  </si>
  <si>
    <t>Dec 18</t>
  </si>
  <si>
    <t>Jan 22</t>
  </si>
  <si>
    <t>Feb 19</t>
  </si>
  <si>
    <t>Mar 5</t>
  </si>
  <si>
    <t>Oct 8</t>
  </si>
  <si>
    <t>Oct 29</t>
  </si>
  <si>
    <t>Nov 12</t>
  </si>
  <si>
    <t>Dec 26</t>
  </si>
  <si>
    <t>Apr 2</t>
  </si>
  <si>
    <t>Apr 9</t>
  </si>
  <si>
    <t>May 29</t>
  </si>
  <si>
    <t>Jun 1</t>
  </si>
  <si>
    <t>Jun 3</t>
  </si>
  <si>
    <t>Jul 4</t>
  </si>
  <si>
    <t>Jul 18</t>
  </si>
  <si>
    <t>Rachel Davidson</t>
  </si>
  <si>
    <t>F</t>
  </si>
  <si>
    <t>FU35</t>
  </si>
  <si>
    <t>F-B</t>
  </si>
  <si>
    <t>Samantha Harris</t>
  </si>
  <si>
    <t>FV35</t>
  </si>
  <si>
    <t>F-A</t>
  </si>
  <si>
    <t>Amanda Spencer</t>
  </si>
  <si>
    <t>FV45</t>
  </si>
  <si>
    <t>Sarah Shanks</t>
  </si>
  <si>
    <t>Steph Gledhill</t>
  </si>
  <si>
    <t>F-C</t>
  </si>
  <si>
    <t>Liz Adams</t>
  </si>
  <si>
    <t>Sue Sunderland</t>
  </si>
  <si>
    <t>FV55</t>
  </si>
  <si>
    <t>F-D</t>
  </si>
  <si>
    <t>Hayley Nancolas</t>
  </si>
  <si>
    <t>Leila Kara</t>
  </si>
  <si>
    <t>Vicki Johnstone</t>
  </si>
  <si>
    <t>F-E</t>
  </si>
  <si>
    <t>Louise Jennings</t>
  </si>
  <si>
    <t>F-G</t>
  </si>
  <si>
    <t>F-U</t>
  </si>
  <si>
    <t>Pascale Fotherby</t>
  </si>
  <si>
    <t>Ruth Warren</t>
  </si>
  <si>
    <t>FV65</t>
  </si>
  <si>
    <t>Georgia Baynes</t>
  </si>
  <si>
    <t>Carol Reid</t>
  </si>
  <si>
    <t>Becca Keevash</t>
  </si>
  <si>
    <t>Rebecca Whalley</t>
  </si>
  <si>
    <t>Faith Bowman</t>
  </si>
  <si>
    <t>Pip Trevorrow</t>
  </si>
  <si>
    <t>Ella Savage</t>
  </si>
  <si>
    <t>Nicola Hartley</t>
  </si>
  <si>
    <t>Jillian Sabourn</t>
  </si>
  <si>
    <t>Heidi Siddle</t>
  </si>
  <si>
    <t>Kinga Bugajska</t>
  </si>
  <si>
    <t>Cherie Carter</t>
  </si>
  <si>
    <t>Jade Beale</t>
  </si>
  <si>
    <t>F-F</t>
  </si>
  <si>
    <t>Christine Huckerby</t>
  </si>
  <si>
    <t>Kat O'Mahony</t>
  </si>
  <si>
    <t>Angeline Dresser</t>
  </si>
  <si>
    <t>Rebecca Segal</t>
  </si>
  <si>
    <t>Gemma Merritt</t>
  </si>
  <si>
    <t>Caroline Robson</t>
  </si>
  <si>
    <t>Hope Wearing</t>
  </si>
  <si>
    <t>Melissa Jones</t>
  </si>
  <si>
    <t>Aga Felska</t>
  </si>
  <si>
    <t>Louise Wardman</t>
  </si>
  <si>
    <t>Rachel Smedley</t>
  </si>
  <si>
    <t>Morgan McCabe</t>
  </si>
  <si>
    <t>Shannon Webb</t>
  </si>
  <si>
    <t>Hannah Robertshaw</t>
  </si>
  <si>
    <t>Jean Hussey</t>
  </si>
  <si>
    <t>Laura Sabourn</t>
  </si>
  <si>
    <t>Liz Ball</t>
  </si>
  <si>
    <t>Aileen Loftus</t>
  </si>
  <si>
    <t>Amelia Laxton</t>
  </si>
  <si>
    <t>Isla Roberts</t>
  </si>
  <si>
    <t>Myra Jones</t>
  </si>
  <si>
    <t>Isla Butterworth</t>
  </si>
  <si>
    <t>FJNR</t>
  </si>
  <si>
    <t>Abigail Bottomley</t>
  </si>
  <si>
    <t>Carys Lippiatt</t>
  </si>
  <si>
    <t>Esme Kelly</t>
  </si>
  <si>
    <t>Kat Costello</t>
  </si>
  <si>
    <t>Sarah Longstaffe</t>
  </si>
  <si>
    <t>Carolyn Mackay</t>
  </si>
  <si>
    <t>Chloe Hudson</t>
  </si>
  <si>
    <t>Hannah Corne</t>
  </si>
  <si>
    <t>Helena Teague</t>
  </si>
  <si>
    <t>Maddy Illingworth</t>
  </si>
  <si>
    <t>Nicola Parker</t>
  </si>
  <si>
    <t>Alison Price</t>
  </si>
  <si>
    <t>Anne Jones</t>
  </si>
  <si>
    <t>Elaine Craiggs</t>
  </si>
  <si>
    <t>Kirsten Reid</t>
  </si>
  <si>
    <t>Maddy Brough</t>
  </si>
  <si>
    <t>Niamh Archbold</t>
  </si>
  <si>
    <t>Sophia Lubiecki</t>
  </si>
  <si>
    <t>Sarah Mann</t>
  </si>
  <si>
    <t>Paul Grave</t>
  </si>
  <si>
    <t>M</t>
  </si>
  <si>
    <t>MV45</t>
  </si>
  <si>
    <t>M-A</t>
  </si>
  <si>
    <t>M-B</t>
  </si>
  <si>
    <t>Andy Parkinson</t>
  </si>
  <si>
    <t>MU35</t>
  </si>
  <si>
    <t>Joost Vogel</t>
  </si>
  <si>
    <t>MV35</t>
  </si>
  <si>
    <t>M-U</t>
  </si>
  <si>
    <t>Tom Thomas</t>
  </si>
  <si>
    <t>Richard Irvine</t>
  </si>
  <si>
    <t>M-C</t>
  </si>
  <si>
    <t>Rav Panesar</t>
  </si>
  <si>
    <t>Ian Sanderson</t>
  </si>
  <si>
    <t>Tim Straughan</t>
  </si>
  <si>
    <t>MV55</t>
  </si>
  <si>
    <t>Matt Carter</t>
  </si>
  <si>
    <t>Paul Smith</t>
  </si>
  <si>
    <t>Vernon Long</t>
  </si>
  <si>
    <t>James Tarran</t>
  </si>
  <si>
    <t>Adam Parton</t>
  </si>
  <si>
    <t>Jon Jackson</t>
  </si>
  <si>
    <t>M-D</t>
  </si>
  <si>
    <t>James Slater</t>
  </si>
  <si>
    <t>Paul Fotherby</t>
  </si>
  <si>
    <t>Gary Mann</t>
  </si>
  <si>
    <t>Graham Pawley</t>
  </si>
  <si>
    <t>Dinesh Kaulgud</t>
  </si>
  <si>
    <t>Gwil Thomas</t>
  </si>
  <si>
    <t>Ethan O'Loughlin</t>
  </si>
  <si>
    <t>Sean Cook</t>
  </si>
  <si>
    <t>Keith Brewster</t>
  </si>
  <si>
    <t>MV65</t>
  </si>
  <si>
    <t>M-E</t>
  </si>
  <si>
    <t>Chris Sawyer</t>
  </si>
  <si>
    <t>Neil Sedgley</t>
  </si>
  <si>
    <t>M-G</t>
  </si>
  <si>
    <t>M-F</t>
  </si>
  <si>
    <t>Roy Huggins</t>
  </si>
  <si>
    <t>Ken Fox</t>
  </si>
  <si>
    <t>Jonathan Young</t>
  </si>
  <si>
    <t>James Forbes</t>
  </si>
  <si>
    <t>John Shanks</t>
  </si>
  <si>
    <t>Bob Jackson</t>
  </si>
  <si>
    <t>Mick Tinker</t>
  </si>
  <si>
    <t>Andy Mace</t>
  </si>
  <si>
    <t>Matt Sedgley</t>
  </si>
  <si>
    <t>John Hussey</t>
  </si>
  <si>
    <t>Marcos Valero</t>
  </si>
  <si>
    <t>Richard Adcock</t>
  </si>
  <si>
    <t>Dave Middlemas</t>
  </si>
  <si>
    <t>Dan Fisher</t>
  </si>
  <si>
    <t>Nick Smith</t>
  </si>
  <si>
    <t>Leroy Sutton</t>
  </si>
  <si>
    <t>Sean Fitzgerald</t>
  </si>
  <si>
    <t>Paul White</t>
  </si>
  <si>
    <t>Gavin Taylor</t>
  </si>
  <si>
    <t>Conor Butterworth</t>
  </si>
  <si>
    <t>MJNR</t>
  </si>
  <si>
    <t>Alex Kelly</t>
  </si>
  <si>
    <t>Edward Cheseldine</t>
  </si>
  <si>
    <t>James Morris</t>
  </si>
  <si>
    <t>Joseph Whitehouse</t>
  </si>
  <si>
    <t>Mike Robins</t>
  </si>
  <si>
    <t>John Batchelor</t>
  </si>
  <si>
    <t>Dan Murray</t>
  </si>
  <si>
    <t>Mike Furby</t>
  </si>
  <si>
    <t>Steve Dixon</t>
  </si>
  <si>
    <t>Jamie Walker</t>
  </si>
  <si>
    <t>Matthew Dix</t>
  </si>
  <si>
    <t>Mick Loftus</t>
  </si>
  <si>
    <t>Steve Webb</t>
  </si>
  <si>
    <t>Zak Reisman</t>
  </si>
  <si>
    <t>Huw Lippiatt</t>
  </si>
  <si>
    <t>Jon Pownall</t>
  </si>
  <si>
    <t>David Merritt</t>
  </si>
  <si>
    <t>Mark Burdon</t>
  </si>
  <si>
    <t>Andy Wicks</t>
  </si>
  <si>
    <t>Adam Gordois</t>
  </si>
  <si>
    <t>Tim Towler</t>
  </si>
  <si>
    <t>Alan Hutchinson</t>
  </si>
  <si>
    <t>Sam Redmond</t>
  </si>
  <si>
    <t>Phil Radford</t>
  </si>
  <si>
    <t>Andrew Bennett</t>
  </si>
  <si>
    <t>Chris Dietz</t>
  </si>
  <si>
    <t>Christian Southee</t>
  </si>
  <si>
    <t>Daniel Grant</t>
  </si>
  <si>
    <t>Simon Vallance</t>
  </si>
  <si>
    <t>Daryl Hibberd</t>
  </si>
  <si>
    <t>Levi Woodger</t>
  </si>
  <si>
    <t>Tom Venning</t>
  </si>
  <si>
    <t>Simon Turner</t>
  </si>
  <si>
    <t>Ewan Reid</t>
  </si>
  <si>
    <t>Tahir Akhtar</t>
  </si>
  <si>
    <t>Tom Button</t>
  </si>
  <si>
    <t>Clive Bandy</t>
  </si>
  <si>
    <t>Ian Lenihan</t>
  </si>
  <si>
    <t>Sammy Whitehouse</t>
  </si>
  <si>
    <t>Andrew Stockwell</t>
  </si>
  <si>
    <t>Eaden Lyons</t>
  </si>
  <si>
    <t>Eamon O'Brien</t>
  </si>
  <si>
    <t>Ronan Loftus</t>
  </si>
  <si>
    <t>John Hobbs</t>
  </si>
  <si>
    <t>Jonathan Ball</t>
  </si>
  <si>
    <t>Nick Robinson</t>
  </si>
  <si>
    <t>Sam Storey</t>
  </si>
  <si>
    <t>Joseph Urquhart</t>
  </si>
  <si>
    <t>Justin Vogler</t>
  </si>
  <si>
    <t>Adam Knights</t>
  </si>
  <si>
    <t>David Song</t>
  </si>
  <si>
    <t>Paul Sanderson</t>
  </si>
  <si>
    <t>Abdoulaye Kodokod</t>
  </si>
  <si>
    <t>Harry Durbin</t>
  </si>
  <si>
    <t>Tom Biddulph</t>
  </si>
  <si>
    <t>Adam Last</t>
  </si>
  <si>
    <t>Tom Brown</t>
  </si>
  <si>
    <t>Harry Whittaker</t>
  </si>
  <si>
    <t>Josh Salmon</t>
  </si>
  <si>
    <t>Martin Sutcliffe</t>
  </si>
  <si>
    <t>Gus Cawcutt</t>
  </si>
  <si>
    <t>Keith Taylor</t>
  </si>
  <si>
    <t>Mark Farrell</t>
  </si>
  <si>
    <t>Robert Howard</t>
  </si>
  <si>
    <t>Bazyli Golinski</t>
  </si>
  <si>
    <t>Felix Linley</t>
  </si>
  <si>
    <t>Oliver Lubiecki</t>
  </si>
  <si>
    <t>Edgar Traviss-Turner</t>
  </si>
  <si>
    <t>Tom Mackreth</t>
  </si>
  <si>
    <t>Oliver Savage</t>
  </si>
  <si>
    <t>Drew Taylor</t>
  </si>
  <si>
    <t>Patrick Barrett</t>
  </si>
  <si>
    <t>Graham Ford</t>
  </si>
  <si>
    <t>Michael Brough</t>
  </si>
  <si>
    <t>Oliver Pearson</t>
  </si>
  <si>
    <t>Totals per race</t>
  </si>
  <si>
    <t>GRAND PRIX RESULTS</t>
  </si>
  <si>
    <t>to</t>
  </si>
  <si>
    <t>.</t>
  </si>
  <si>
    <t>Any Other Half Marathon</t>
  </si>
  <si>
    <t>Chip</t>
  </si>
  <si>
    <t>Gun</t>
  </si>
  <si>
    <t>Grade</t>
  </si>
  <si>
    <t>Brass Monkey</t>
  </si>
  <si>
    <t>15/01/2023</t>
  </si>
  <si>
    <t>AOH</t>
  </si>
  <si>
    <t>North Lincolnshire</t>
  </si>
  <si>
    <t>Hull Half</t>
  </si>
  <si>
    <t>Lancaster 3-1-5</t>
  </si>
  <si>
    <t>River Moy</t>
  </si>
  <si>
    <t>20/05/2023</t>
  </si>
  <si>
    <t>Edinburgh Marathon Festival</t>
  </si>
  <si>
    <t>28/05/2023</t>
  </si>
  <si>
    <t>Liversedge</t>
  </si>
  <si>
    <t>Greater Manchester</t>
  </si>
  <si>
    <t>21/05/2023</t>
  </si>
  <si>
    <t>Redcar</t>
  </si>
  <si>
    <t>24/09/2002</t>
  </si>
  <si>
    <t>Gateshead</t>
  </si>
  <si>
    <t>30/04/2023</t>
  </si>
  <si>
    <t>Bridlington MT Run</t>
  </si>
  <si>
    <t>Leeds Running Festival</t>
  </si>
  <si>
    <t>20/08/2023</t>
  </si>
  <si>
    <t>Harewood House Trail</t>
  </si>
  <si>
    <t>Any Other Marathon</t>
  </si>
  <si>
    <t>AOM</t>
  </si>
  <si>
    <t>Paris</t>
  </si>
  <si>
    <t>Bluebell Bash</t>
  </si>
  <si>
    <t>Manchester</t>
  </si>
  <si>
    <t>16/04/2023</t>
  </si>
  <si>
    <t>Yorkshire</t>
  </si>
  <si>
    <t>14/10/2023</t>
  </si>
  <si>
    <t>Boston (Lincs)</t>
  </si>
  <si>
    <t>Eryri</t>
  </si>
  <si>
    <t>28/10/2023</t>
  </si>
  <si>
    <t>Ryan Earl</t>
  </si>
  <si>
    <t>x</t>
  </si>
  <si>
    <t>Berlin</t>
  </si>
  <si>
    <t>25/09/2023</t>
  </si>
  <si>
    <t>Asher Jael</t>
  </si>
  <si>
    <t>White Horse Marathon</t>
  </si>
  <si>
    <t>Any Ultra</t>
  </si>
  <si>
    <t>% winner</t>
  </si>
  <si>
    <t>Run time</t>
  </si>
  <si>
    <t>Winner time</t>
  </si>
  <si>
    <t>LDWA 100</t>
  </si>
  <si>
    <t>-</t>
  </si>
  <si>
    <t>Farndale marathon (29)</t>
  </si>
  <si>
    <t>Roundhay 50</t>
  </si>
  <si>
    <t>Cape Wrath Ultra</t>
  </si>
  <si>
    <t>Leeds 5k series at Bodington December to June</t>
  </si>
  <si>
    <t>Lds5k1</t>
  </si>
  <si>
    <t>Leeds 5k</t>
  </si>
  <si>
    <t>22/02/2023</t>
  </si>
  <si>
    <t>24/05/2023</t>
  </si>
  <si>
    <t>21/06/2023</t>
  </si>
  <si>
    <t>22/03/2023</t>
  </si>
  <si>
    <t>26/04/2023</t>
  </si>
  <si>
    <t>Ethan O'loughlin</t>
  </si>
  <si>
    <t>Leeds 5k series at Bodington July to November</t>
  </si>
  <si>
    <t>Lds5k2</t>
  </si>
  <si>
    <t>22/11/2023</t>
  </si>
  <si>
    <t>26/07/2023</t>
  </si>
  <si>
    <t>27/09/2023</t>
  </si>
  <si>
    <t>23/08/2023</t>
  </si>
  <si>
    <t>25/10/2023</t>
  </si>
  <si>
    <t>Peco Race 2 18/12/22</t>
  </si>
  <si>
    <t>Peco2</t>
  </si>
  <si>
    <t>Chevin Chase 26/12/22</t>
  </si>
  <si>
    <t>Frank Beresford</t>
  </si>
  <si>
    <t>Emily Marshall</t>
  </si>
  <si>
    <t>Handicap 5miles Harewood 02/01/23</t>
  </si>
  <si>
    <t>HC1</t>
  </si>
  <si>
    <t>Finish pos</t>
  </si>
  <si>
    <t>Run Time</t>
  </si>
  <si>
    <t>GP pts</t>
  </si>
  <si>
    <t>Gun time</t>
  </si>
  <si>
    <t>Run Pos</t>
  </si>
  <si>
    <t>Start time (Handicap)</t>
  </si>
  <si>
    <t>Peco Race 4 22/01/23</t>
  </si>
  <si>
    <t>Peco3</t>
  </si>
  <si>
    <t>Dewsbury 10k</t>
  </si>
  <si>
    <t>Dew</t>
  </si>
  <si>
    <t>Parkrun 1 at Wetherby 12/02/2022</t>
  </si>
  <si>
    <t>PR1</t>
  </si>
  <si>
    <t>Paul GRAVE</t>
  </si>
  <si>
    <t>Ian SANDERSON</t>
  </si>
  <si>
    <t>Richard IRVINE</t>
  </si>
  <si>
    <t>Rachel DAVIDSON</t>
  </si>
  <si>
    <t>Paul FOTHERBY</t>
  </si>
  <si>
    <t>Faith BOWMAN</t>
  </si>
  <si>
    <t>Mike FURBY</t>
  </si>
  <si>
    <t>Jon JACKSON</t>
  </si>
  <si>
    <t>Vernon LONG</t>
  </si>
  <si>
    <t>Adam GORDOIS</t>
  </si>
  <si>
    <t>Steph GLEDHILL</t>
  </si>
  <si>
    <t>James SLATER</t>
  </si>
  <si>
    <t>Keith BREWSTER</t>
  </si>
  <si>
    <t>Chris SAWYER</t>
  </si>
  <si>
    <t>Andy WICKS</t>
  </si>
  <si>
    <t>Neil SEDGLEY</t>
  </si>
  <si>
    <t>Pascale FOTHERBY</t>
  </si>
  <si>
    <t>Bob JACKSON</t>
  </si>
  <si>
    <t>Andy MACE</t>
  </si>
  <si>
    <t>James FORBES</t>
  </si>
  <si>
    <t>Sue SUNDERLAND</t>
  </si>
  <si>
    <t>Caroline ROBSON</t>
  </si>
  <si>
    <t>Peco 4 at Middleton Park 19/02/23</t>
  </si>
  <si>
    <t>Peco4</t>
  </si>
  <si>
    <t>Kat O'mahony</t>
  </si>
  <si>
    <t>Peco 5 at Roundhay 05/03/23</t>
  </si>
  <si>
    <t>Peco5</t>
  </si>
  <si>
    <t>20 Mile March</t>
  </si>
  <si>
    <t>A20M</t>
  </si>
  <si>
    <t>Trimpell 20</t>
  </si>
  <si>
    <t>Spring Canal Canter</t>
  </si>
  <si>
    <t>19/03/2023</t>
  </si>
  <si>
    <t>Baildon Boundary Way</t>
  </si>
  <si>
    <t>Bail</t>
  </si>
  <si>
    <t>Guiseley Gallop</t>
  </si>
  <si>
    <t>Guis</t>
  </si>
  <si>
    <t>Parkrun 2 at Roundhay 15/04/23</t>
  </si>
  <si>
    <t>PR2</t>
  </si>
  <si>
    <t>Mick LOFTUS</t>
  </si>
  <si>
    <t>Samantha HARRIS</t>
  </si>
  <si>
    <t>Matt SEDGLEY</t>
  </si>
  <si>
    <t>Keith SEXTON</t>
  </si>
  <si>
    <t>Levi WOODGER</t>
  </si>
  <si>
    <t>Graham PAWLEY</t>
  </si>
  <si>
    <t>Sofia ROBOTTOM</t>
  </si>
  <si>
    <t>Adam PARTON</t>
  </si>
  <si>
    <t>Myra JONES</t>
  </si>
  <si>
    <t>Rachel SMEDLEY</t>
  </si>
  <si>
    <t>Carys LIPPIATT</t>
  </si>
  <si>
    <t>Alfie TYRRELL</t>
  </si>
  <si>
    <t>Vicki JOHNSTONE</t>
  </si>
  <si>
    <t>Christine HUCKERBY</t>
  </si>
  <si>
    <t>Anne JONES</t>
  </si>
  <si>
    <t>Jean HUSSEY</t>
  </si>
  <si>
    <t>Vale of York 10</t>
  </si>
  <si>
    <t>VOY10</t>
  </si>
  <si>
    <t>Brighouse 10k</t>
  </si>
  <si>
    <t>London Marathon</t>
  </si>
  <si>
    <t>Lon</t>
  </si>
  <si>
    <t>Three Peaks</t>
  </si>
  <si>
    <t>3Pks</t>
  </si>
  <si>
    <t>Spring Handicap 5 mile 04/05/23</t>
  </si>
  <si>
    <t>HC2</t>
  </si>
  <si>
    <t>Leeds Marathon</t>
  </si>
  <si>
    <t>LdsM</t>
  </si>
  <si>
    <t>Leeds Half Marathon</t>
  </si>
  <si>
    <t>LdsH</t>
  </si>
  <si>
    <t>IlkT</t>
  </si>
  <si>
    <t>Apperley Bridge Canter</t>
  </si>
  <si>
    <t>ABC</t>
  </si>
  <si>
    <t>Wharfedale half marathon</t>
  </si>
  <si>
    <t>Wharf</t>
  </si>
  <si>
    <t>Otley 10</t>
  </si>
  <si>
    <t>Pudsey 10k  CANCELLED</t>
  </si>
  <si>
    <t>Pud</t>
  </si>
  <si>
    <t>Hyde Park Mile</t>
  </si>
  <si>
    <t>Hyde</t>
  </si>
  <si>
    <t>04:42.4</t>
  </si>
  <si>
    <t>04:42.9</t>
  </si>
  <si>
    <t>Heat 13</t>
  </si>
  <si>
    <t>04:48.8</t>
  </si>
  <si>
    <t>04:49.6</t>
  </si>
  <si>
    <t>04:53.2</t>
  </si>
  <si>
    <t>04:54.1</t>
  </si>
  <si>
    <t>Heat 12</t>
  </si>
  <si>
    <t>05:21.4</t>
  </si>
  <si>
    <t>05:23.0</t>
  </si>
  <si>
    <t>Heat 9</t>
  </si>
  <si>
    <t>05:25.9</t>
  </si>
  <si>
    <t>05:27.9</t>
  </si>
  <si>
    <t>Heat 10</t>
  </si>
  <si>
    <t>05:28.9</t>
  </si>
  <si>
    <t>05:29.6</t>
  </si>
  <si>
    <t>05:52.6</t>
  </si>
  <si>
    <t>05:54.6</t>
  </si>
  <si>
    <t>Heat 8</t>
  </si>
  <si>
    <t>06:03.4</t>
  </si>
  <si>
    <t>06:04.7</t>
  </si>
  <si>
    <t>14/21</t>
  </si>
  <si>
    <t>06:04.2</t>
  </si>
  <si>
    <t>06:05.1</t>
  </si>
  <si>
    <t>Heat 6</t>
  </si>
  <si>
    <t>06:18.3</t>
  </si>
  <si>
    <t>06:19.5</t>
  </si>
  <si>
    <t>Heat 7</t>
  </si>
  <si>
    <t>17/28</t>
  </si>
  <si>
    <t>06:22.1</t>
  </si>
  <si>
    <t>06:23.6</t>
  </si>
  <si>
    <t>21/28</t>
  </si>
  <si>
    <t>06:24.2</t>
  </si>
  <si>
    <t>06:26.0</t>
  </si>
  <si>
    <t>13/30</t>
  </si>
  <si>
    <t>06:24.4</t>
  </si>
  <si>
    <t>06:26.3</t>
  </si>
  <si>
    <t>18/21</t>
  </si>
  <si>
    <t>06:31.5</t>
  </si>
  <si>
    <t>06:32.7</t>
  </si>
  <si>
    <t>21/21</t>
  </si>
  <si>
    <t>06:55.0</t>
  </si>
  <si>
    <t>06:56.1</t>
  </si>
  <si>
    <t>Heat 5</t>
  </si>
  <si>
    <t>13/25</t>
  </si>
  <si>
    <t>07:27.7</t>
  </si>
  <si>
    <t>07:30.4</t>
  </si>
  <si>
    <t>Heat 4</t>
  </si>
  <si>
    <t>22/31</t>
  </si>
  <si>
    <t>07:34.1</t>
  </si>
  <si>
    <t>07:36.9</t>
  </si>
  <si>
    <t>Heat 3</t>
  </si>
  <si>
    <t>07:36.7</t>
  </si>
  <si>
    <t>07:38.3</t>
  </si>
  <si>
    <t>Heat 2</t>
  </si>
  <si>
    <t>4/31</t>
  </si>
  <si>
    <t>07:44.5</t>
  </si>
  <si>
    <t>07:45.8</t>
  </si>
  <si>
    <t>14/31</t>
  </si>
  <si>
    <t>07:49.6</t>
  </si>
  <si>
    <t>07:51.8</t>
  </si>
  <si>
    <t>17/31</t>
  </si>
  <si>
    <t>08:20.9</t>
  </si>
  <si>
    <t>08:24.7</t>
  </si>
  <si>
    <t>26/31</t>
  </si>
  <si>
    <t>Danefield Relay</t>
  </si>
  <si>
    <t>Dane</t>
  </si>
  <si>
    <t>Eccup 10</t>
  </si>
  <si>
    <t>Ilkley Half Marathon</t>
  </si>
  <si>
    <t>IlkH</t>
  </si>
  <si>
    <t>Sophie Earl</t>
  </si>
  <si>
    <t>Golden Acre Relay</t>
  </si>
  <si>
    <t>GoldA</t>
  </si>
  <si>
    <t>Summer Handicap (Harewood) 20/07/23</t>
  </si>
  <si>
    <t>HC3</t>
  </si>
  <si>
    <t>DNF</t>
  </si>
  <si>
    <t>Parkrun 3 at Chevin 12/08/23</t>
  </si>
  <si>
    <t>PR3</t>
  </si>
  <si>
    <t>Dave MIDDLEMAS</t>
  </si>
  <si>
    <t>Andy PARKINSON</t>
  </si>
  <si>
    <t>James TARRAN</t>
  </si>
  <si>
    <t>Tim STRAUGHAN</t>
  </si>
  <si>
    <t>Georgia BAYNES</t>
  </si>
  <si>
    <t>Matt CARTER</t>
  </si>
  <si>
    <t>Liz ADAMS</t>
  </si>
  <si>
    <t>Aga FELSKA</t>
  </si>
  <si>
    <t>Cherie CARTER</t>
  </si>
  <si>
    <t>Julien WARR</t>
  </si>
  <si>
    <t>Leila KARA</t>
  </si>
  <si>
    <t>Louise JENNINGS</t>
  </si>
  <si>
    <t>Jillian SABOURN</t>
  </si>
  <si>
    <t>Laura SABOURN</t>
  </si>
  <si>
    <t>Autumn Handicap 07/09/23</t>
  </si>
  <si>
    <t>HC4</t>
  </si>
  <si>
    <t>Vale of York Half Marathon</t>
  </si>
  <si>
    <t>VOYH</t>
  </si>
  <si>
    <t>Morgan Mccabe</t>
  </si>
  <si>
    <t>Golden Mile</t>
  </si>
  <si>
    <t>Gold</t>
  </si>
  <si>
    <t>05:15.6</t>
  </si>
  <si>
    <t>`</t>
  </si>
  <si>
    <t>05:39.2</t>
  </si>
  <si>
    <t>05:40.1</t>
  </si>
  <si>
    <t>05:41.4</t>
  </si>
  <si>
    <t>05:51.7</t>
  </si>
  <si>
    <t>05:59.9</t>
  </si>
  <si>
    <t>06:17.5</t>
  </si>
  <si>
    <t>06:30.2</t>
  </si>
  <si>
    <t>06:32.6</t>
  </si>
  <si>
    <t>06:48.6</t>
  </si>
  <si>
    <t>07:36.8</t>
  </si>
  <si>
    <t>West Yorks XC meeting 1 at Guiseley</t>
  </si>
  <si>
    <t>WYXC1</t>
  </si>
  <si>
    <t>Parkrun 4 at Templenewsam 14/11/23</t>
  </si>
  <si>
    <t>PR4</t>
  </si>
  <si>
    <t>Paul SANDERSON</t>
  </si>
  <si>
    <t>Paul WHITE</t>
  </si>
  <si>
    <t>Palma Marathon</t>
  </si>
  <si>
    <t>AutM</t>
  </si>
  <si>
    <t>No Valley Striders runners</t>
  </si>
  <si>
    <t>Palma Half Marathon</t>
  </si>
  <si>
    <t>AutH</t>
  </si>
  <si>
    <t>Abbey Dash</t>
  </si>
  <si>
    <t>Chip Time</t>
  </si>
  <si>
    <t>Abbey</t>
  </si>
  <si>
    <t>West Yorks XC meeting 2 at Wakefield</t>
  </si>
  <si>
    <t>WYXC2</t>
  </si>
  <si>
    <t>Guy Fawkes 10</t>
  </si>
  <si>
    <t>GuyF</t>
  </si>
  <si>
    <t>Peco XC at Middleton Park</t>
  </si>
  <si>
    <t>Peco1</t>
  </si>
  <si>
    <t>Eamon O'brien</t>
  </si>
  <si>
    <t>Tadcaster 10</t>
  </si>
  <si>
    <t>Tad</t>
  </si>
  <si>
    <t>Row</t>
  </si>
  <si>
    <t>Position</t>
  </si>
  <si>
    <t>Number of Races</t>
  </si>
  <si>
    <t>Nett Points</t>
  </si>
  <si>
    <t>FA</t>
  </si>
  <si>
    <t>FB</t>
  </si>
  <si>
    <t>FC</t>
  </si>
  <si>
    <t>FD</t>
  </si>
  <si>
    <t>FE</t>
  </si>
  <si>
    <t>FF</t>
  </si>
  <si>
    <t>FG</t>
  </si>
  <si>
    <t>FU</t>
  </si>
  <si>
    <t>MA</t>
  </si>
  <si>
    <t>MB</t>
  </si>
  <si>
    <t>MC</t>
  </si>
  <si>
    <t>MD</t>
  </si>
  <si>
    <t>ME</t>
  </si>
  <si>
    <t>MF</t>
  </si>
  <si>
    <t>MG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</si>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</sst>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d\/mm"/>
    <numFmt numFmtId="165" formatCode="mmm\ d\,\ yyyy"/>
    <numFmt numFmtId="166" formatCode="mm/dd/yyyy"/>
    <numFmt numFmtId="167" formatCode="###0;###0"/>
    <numFmt numFmtId="168" formatCode="m/d"/>
  </numFmts>
  <fonts count="29" x14ac:knownFonts="1">
    <font>
      <sz val="11"/>
      <color theme="1"/>
      <name val="Calibri"/>
      <scheme val="minor"/>
    </font>
    <font>
      <sz val="9"/>
      <color theme="1"/>
      <name val="Calibri"/>
      <scheme val="minor"/>
    </font>
    <font>
      <b/>
      <sz val="11"/>
      <color theme="1"/>
      <name val="Calibri"/>
      <scheme val="minor"/>
    </font>
    <font>
      <b/>
      <u/>
      <sz val="18"/>
      <color rgb="FF000000"/>
      <name val="Calibri"/>
    </font>
    <font>
      <b/>
      <u/>
      <sz val="18"/>
      <color rgb="FF000000"/>
      <name val="Calibri"/>
    </font>
    <font>
      <b/>
      <sz val="16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theme="1"/>
      <name val="Calibri"/>
      <scheme val="minor"/>
    </font>
    <font>
      <sz val="9"/>
      <color rgb="FF000000"/>
      <name val="Calibri"/>
    </font>
    <font>
      <sz val="9"/>
      <color theme="1"/>
      <name val="Calibri"/>
    </font>
    <font>
      <b/>
      <sz val="11"/>
      <color theme="1"/>
      <name val="Calibri"/>
      <scheme val="minor"/>
    </font>
    <font>
      <b/>
      <sz val="8"/>
      <color rgb="FF000000"/>
      <name val="Calibri"/>
    </font>
    <font>
      <b/>
      <sz val="11"/>
      <color theme="1"/>
      <name val="Calibri"/>
    </font>
    <font>
      <b/>
      <sz val="14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000000"/>
      <name val="Calibri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0D0D0D"/>
      <name val="Calibri"/>
    </font>
    <font>
      <sz val="10"/>
      <color theme="1"/>
      <name val="Algerian"/>
    </font>
    <font>
      <sz val="11"/>
      <color rgb="FF00206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66FF66"/>
        <bgColor rgb="FF66FF66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66FF"/>
      </patternFill>
    </fill>
    <fill>
      <patternFill patternType="solid">
        <fgColor rgb="FF00FFCC"/>
        <bgColor rgb="FF00FFCC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FF66"/>
        <bgColor rgb="FFFFFF66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FF99FF"/>
        <bgColor rgb="FFFF99FF"/>
      </patternFill>
    </fill>
    <fill>
      <patternFill patternType="solid">
        <fgColor rgb="FF00B050"/>
        <bgColor rgb="FF00B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 wrapText="1"/>
    </xf>
    <xf numFmtId="164" fontId="0" fillId="0" borderId="0" xfId="0" applyNumberForma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9" fillId="13" borderId="0" xfId="0" applyFont="1" applyFill="1" applyAlignment="1">
      <alignment horizontal="center" vertical="top"/>
    </xf>
    <xf numFmtId="0" fontId="12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0" fontId="8" fillId="6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 vertical="top"/>
    </xf>
    <xf numFmtId="0" fontId="9" fillId="8" borderId="0" xfId="0" applyFont="1" applyFill="1" applyAlignment="1">
      <alignment horizontal="center" vertical="top"/>
    </xf>
    <xf numFmtId="0" fontId="8" fillId="10" borderId="0" xfId="0" applyFont="1" applyFill="1" applyAlignment="1">
      <alignment horizontal="center" vertical="top"/>
    </xf>
    <xf numFmtId="0" fontId="8" fillId="11" borderId="0" xfId="0" applyFont="1" applyFill="1" applyAlignment="1">
      <alignment horizontal="center" vertical="top"/>
    </xf>
    <xf numFmtId="0" fontId="13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12" borderId="1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14" fillId="5" borderId="1" xfId="0" quotePrefix="1" applyFont="1" applyFill="1" applyBorder="1" applyAlignment="1">
      <alignment horizontal="center" vertical="top"/>
    </xf>
    <xf numFmtId="0" fontId="15" fillId="5" borderId="1" xfId="0" quotePrefix="1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0" fontId="14" fillId="6" borderId="1" xfId="0" quotePrefix="1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top"/>
    </xf>
    <xf numFmtId="0" fontId="15" fillId="6" borderId="1" xfId="0" quotePrefix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/>
    </xf>
    <xf numFmtId="0" fontId="14" fillId="7" borderId="1" xfId="0" quotePrefix="1" applyFont="1" applyFill="1" applyBorder="1" applyAlignment="1">
      <alignment horizontal="center" vertical="top"/>
    </xf>
    <xf numFmtId="0" fontId="14" fillId="8" borderId="1" xfId="0" quotePrefix="1" applyFont="1" applyFill="1" applyBorder="1" applyAlignment="1">
      <alignment horizontal="center" vertical="top"/>
    </xf>
    <xf numFmtId="0" fontId="15" fillId="9" borderId="1" xfId="0" quotePrefix="1" applyFont="1" applyFill="1" applyBorder="1" applyAlignment="1">
      <alignment horizontal="center" vertical="top"/>
    </xf>
    <xf numFmtId="0" fontId="15" fillId="10" borderId="1" xfId="0" quotePrefix="1" applyFont="1" applyFill="1" applyBorder="1" applyAlignment="1">
      <alignment horizontal="center" vertical="top"/>
    </xf>
    <xf numFmtId="0" fontId="15" fillId="11" borderId="1" xfId="0" quotePrefix="1" applyFont="1" applyFill="1" applyBorder="1" applyAlignment="1">
      <alignment horizontal="center" vertical="top"/>
    </xf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17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165" fontId="19" fillId="0" borderId="0" xfId="0" applyNumberFormat="1" applyFont="1" applyAlignment="1">
      <alignment horizontal="right"/>
    </xf>
    <xf numFmtId="14" fontId="21" fillId="0" borderId="0" xfId="0" applyNumberFormat="1" applyFont="1"/>
    <xf numFmtId="0" fontId="23" fillId="0" borderId="0" xfId="0" applyFont="1"/>
    <xf numFmtId="0" fontId="9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0" fillId="0" borderId="0" xfId="0" applyFont="1"/>
    <xf numFmtId="166" fontId="9" fillId="0" borderId="0" xfId="0" applyNumberFormat="1" applyFont="1"/>
    <xf numFmtId="0" fontId="26" fillId="0" borderId="0" xfId="0" applyFont="1" applyAlignment="1">
      <alignment horizontal="right"/>
    </xf>
    <xf numFmtId="21" fontId="9" fillId="0" borderId="0" xfId="0" applyNumberFormat="1" applyFont="1" applyAlignment="1">
      <alignment horizontal="center"/>
    </xf>
    <xf numFmtId="4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21" fontId="9" fillId="0" borderId="0" xfId="0" applyNumberFormat="1" applyFont="1"/>
    <xf numFmtId="10" fontId="9" fillId="4" borderId="0" xfId="0" applyNumberFormat="1" applyFont="1" applyFill="1" applyAlignment="1">
      <alignment horizontal="center"/>
    </xf>
    <xf numFmtId="46" fontId="9" fillId="0" borderId="0" xfId="0" applyNumberFormat="1" applyFont="1" applyAlignment="1">
      <alignment horizontal="right"/>
    </xf>
    <xf numFmtId="21" fontId="9" fillId="0" borderId="0" xfId="0" applyNumberFormat="1" applyFont="1" applyAlignment="1">
      <alignment horizontal="right"/>
    </xf>
    <xf numFmtId="0" fontId="27" fillId="0" borderId="0" xfId="0" applyFont="1"/>
    <xf numFmtId="0" fontId="25" fillId="0" borderId="0" xfId="0" applyFont="1" applyAlignment="1">
      <alignment horizontal="left" vertical="top"/>
    </xf>
    <xf numFmtId="167" fontId="9" fillId="0" borderId="0" xfId="0" applyNumberFormat="1" applyFont="1"/>
    <xf numFmtId="167" fontId="26" fillId="0" borderId="0" xfId="0" applyNumberFormat="1" applyFont="1" applyAlignment="1">
      <alignment horizontal="right"/>
    </xf>
    <xf numFmtId="1" fontId="9" fillId="0" borderId="0" xfId="0" applyNumberFormat="1" applyFont="1"/>
    <xf numFmtId="14" fontId="9" fillId="0" borderId="0" xfId="0" applyNumberFormat="1" applyFont="1"/>
    <xf numFmtId="45" fontId="9" fillId="0" borderId="0" xfId="0" applyNumberFormat="1" applyFont="1"/>
    <xf numFmtId="45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26" fillId="0" borderId="0" xfId="0" applyFont="1"/>
    <xf numFmtId="0" fontId="28" fillId="0" borderId="0" xfId="0" applyFont="1" applyAlignment="1">
      <alignment horizontal="right"/>
    </xf>
    <xf numFmtId="168" fontId="9" fillId="0" borderId="0" xfId="0" applyNumberFormat="1" applyFont="1"/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90"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theme="8"/>
          <bgColor theme="8"/>
        </patternFill>
      </fill>
    </dxf>
  </dxfs>
  <tableStyles count="28">
    <tableStyle name="M-style" pivot="0" count="3" xr9:uid="{00000000-0011-0000-FFFF-FFFF00000000}">
      <tableStyleElement type="headerRow" dxfId="89"/>
      <tableStyleElement type="firstRowStripe" dxfId="88"/>
      <tableStyleElement type="secondRowStripe" dxfId="87"/>
    </tableStyle>
    <tableStyle name="F-style" pivot="0" count="3" xr9:uid="{00000000-0011-0000-FFFF-FFFF01000000}">
      <tableStyleElement type="headerRow" dxfId="86"/>
      <tableStyleElement type="firstRowStripe" dxfId="85"/>
      <tableStyleElement type="secondRowStripe" dxfId="84"/>
    </tableStyle>
    <tableStyle name="MSEN-style" pivot="0" count="3" xr9:uid="{00000000-0011-0000-FFFF-FFFF02000000}">
      <tableStyleElement type="headerRow" dxfId="83"/>
      <tableStyleElement type="firstRowStripe" dxfId="82"/>
      <tableStyleElement type="secondRowStripe" dxfId="81"/>
    </tableStyle>
    <tableStyle name="FSEN-style" pivot="0" count="3" xr9:uid="{00000000-0011-0000-FFFF-FFFF03000000}">
      <tableStyleElement type="headerRow" dxfId="80"/>
      <tableStyleElement type="firstRowStripe" dxfId="79"/>
      <tableStyleElement type="secondRowStripe" dxfId="78"/>
    </tableStyle>
    <tableStyle name="M35-style" pivot="0" count="3" xr9:uid="{00000000-0011-0000-FFFF-FFFF04000000}">
      <tableStyleElement type="headerRow" dxfId="77"/>
      <tableStyleElement type="firstRowStripe" dxfId="76"/>
      <tableStyleElement type="secondRowStripe" dxfId="75"/>
    </tableStyle>
    <tableStyle name="F35-style" pivot="0" count="3" xr9:uid="{00000000-0011-0000-FFFF-FFFF05000000}">
      <tableStyleElement type="headerRow" dxfId="74"/>
      <tableStyleElement type="firstRowStripe" dxfId="73"/>
      <tableStyleElement type="secondRowStripe" dxfId="72"/>
    </tableStyle>
    <tableStyle name="M45-style" pivot="0" count="3" xr9:uid="{00000000-0011-0000-FFFF-FFFF06000000}">
      <tableStyleElement type="headerRow" dxfId="71"/>
      <tableStyleElement type="firstRowStripe" dxfId="70"/>
      <tableStyleElement type="secondRowStripe" dxfId="69"/>
    </tableStyle>
    <tableStyle name="F45-style" pivot="0" count="3" xr9:uid="{00000000-0011-0000-FFFF-FFFF07000000}">
      <tableStyleElement type="headerRow" dxfId="68"/>
      <tableStyleElement type="firstRowStripe" dxfId="67"/>
      <tableStyleElement type="secondRowStripe" dxfId="66"/>
    </tableStyle>
    <tableStyle name="M55-style" pivot="0" count="3" xr9:uid="{00000000-0011-0000-FFFF-FFFF08000000}">
      <tableStyleElement type="headerRow" dxfId="65"/>
      <tableStyleElement type="firstRowStripe" dxfId="64"/>
      <tableStyleElement type="secondRowStripe" dxfId="63"/>
    </tableStyle>
    <tableStyle name="F55-style" pivot="0" count="3" xr9:uid="{00000000-0011-0000-FFFF-FFFF09000000}">
      <tableStyleElement type="headerRow" dxfId="62"/>
      <tableStyleElement type="firstRowStripe" dxfId="61"/>
      <tableStyleElement type="secondRowStripe" dxfId="60"/>
    </tableStyle>
    <tableStyle name="M65-style" pivot="0" count="3" xr9:uid="{00000000-0011-0000-FFFF-FFFF0A000000}">
      <tableStyleElement type="headerRow" dxfId="59"/>
      <tableStyleElement type="firstRowStripe" dxfId="58"/>
      <tableStyleElement type="secondRowStripe" dxfId="57"/>
    </tableStyle>
    <tableStyle name="F65-style" pivot="0" count="3" xr9:uid="{00000000-0011-0000-FFFF-FFFF0B000000}">
      <tableStyleElement type="headerRow" dxfId="56"/>
      <tableStyleElement type="firstRowStripe" dxfId="55"/>
      <tableStyleElement type="secondRowStripe" dxfId="54"/>
    </tableStyle>
    <tableStyle name="FA-style" pivot="0" count="3" xr9:uid="{00000000-0011-0000-FFFF-FFFF0C000000}">
      <tableStyleElement type="headerRow" dxfId="53"/>
      <tableStyleElement type="firstRowStripe" dxfId="52"/>
      <tableStyleElement type="secondRowStripe" dxfId="51"/>
    </tableStyle>
    <tableStyle name="FB-style" pivot="0" count="3" xr9:uid="{00000000-0011-0000-FFFF-FFFF0D000000}">
      <tableStyleElement type="headerRow" dxfId="50"/>
      <tableStyleElement type="firstRowStripe" dxfId="49"/>
      <tableStyleElement type="secondRowStripe" dxfId="48"/>
    </tableStyle>
    <tableStyle name="FC-style" pivot="0" count="3" xr9:uid="{00000000-0011-0000-FFFF-FFFF0E000000}">
      <tableStyleElement type="headerRow" dxfId="47"/>
      <tableStyleElement type="firstRowStripe" dxfId="46"/>
      <tableStyleElement type="secondRowStripe" dxfId="45"/>
    </tableStyle>
    <tableStyle name="FD-style" pivot="0" count="3" xr9:uid="{00000000-0011-0000-FFFF-FFFF0F000000}">
      <tableStyleElement type="headerRow" dxfId="44"/>
      <tableStyleElement type="firstRowStripe" dxfId="43"/>
      <tableStyleElement type="secondRowStripe" dxfId="42"/>
    </tableStyle>
    <tableStyle name="FE-style" pivot="0" count="3" xr9:uid="{00000000-0011-0000-FFFF-FFFF10000000}">
      <tableStyleElement type="headerRow" dxfId="41"/>
      <tableStyleElement type="firstRowStripe" dxfId="40"/>
      <tableStyleElement type="secondRowStripe" dxfId="39"/>
    </tableStyle>
    <tableStyle name="FF-style" pivot="0" count="3" xr9:uid="{00000000-0011-0000-FFFF-FFFF11000000}">
      <tableStyleElement type="headerRow" dxfId="38"/>
      <tableStyleElement type="firstRowStripe" dxfId="37"/>
      <tableStyleElement type="secondRowStripe" dxfId="36"/>
    </tableStyle>
    <tableStyle name="FG-style" pivot="0" count="3" xr9:uid="{00000000-0011-0000-FFFF-FFFF12000000}">
      <tableStyleElement type="headerRow" dxfId="35"/>
      <tableStyleElement type="firstRowStripe" dxfId="34"/>
      <tableStyleElement type="secondRowStripe" dxfId="33"/>
    </tableStyle>
    <tableStyle name="FU-style" pivot="0" count="3" xr9:uid="{00000000-0011-0000-FFFF-FFFF13000000}">
      <tableStyleElement type="headerRow" dxfId="32"/>
      <tableStyleElement type="firstRowStripe" dxfId="31"/>
      <tableStyleElement type="secondRowStripe" dxfId="30"/>
    </tableStyle>
    <tableStyle name="MA-style" pivot="0" count="3" xr9:uid="{00000000-0011-0000-FFFF-FFFF14000000}">
      <tableStyleElement type="headerRow" dxfId="29"/>
      <tableStyleElement type="firstRowStripe" dxfId="28"/>
      <tableStyleElement type="secondRowStripe" dxfId="27"/>
    </tableStyle>
    <tableStyle name="MB-style" pivot="0" count="3" xr9:uid="{00000000-0011-0000-FFFF-FFFF15000000}">
      <tableStyleElement type="headerRow" dxfId="26"/>
      <tableStyleElement type="firstRowStripe" dxfId="25"/>
      <tableStyleElement type="secondRowStripe" dxfId="24"/>
    </tableStyle>
    <tableStyle name="MC-style" pivot="0" count="3" xr9:uid="{00000000-0011-0000-FFFF-FFFF16000000}">
      <tableStyleElement type="headerRow" dxfId="23"/>
      <tableStyleElement type="firstRowStripe" dxfId="22"/>
      <tableStyleElement type="secondRowStripe" dxfId="21"/>
    </tableStyle>
    <tableStyle name="MD-style" pivot="0" count="3" xr9:uid="{00000000-0011-0000-FFFF-FFFF17000000}">
      <tableStyleElement type="headerRow" dxfId="20"/>
      <tableStyleElement type="firstRowStripe" dxfId="19"/>
      <tableStyleElement type="secondRowStripe" dxfId="18"/>
    </tableStyle>
    <tableStyle name="ME-style" pivot="0" count="3" xr9:uid="{00000000-0011-0000-FFFF-FFFF18000000}">
      <tableStyleElement type="headerRow" dxfId="17"/>
      <tableStyleElement type="firstRowStripe" dxfId="16"/>
      <tableStyleElement type="secondRowStripe" dxfId="15"/>
    </tableStyle>
    <tableStyle name="MF-style" pivot="0" count="3" xr9:uid="{00000000-0011-0000-FFFF-FFFF19000000}">
      <tableStyleElement type="headerRow" dxfId="14"/>
      <tableStyleElement type="firstRowStripe" dxfId="13"/>
      <tableStyleElement type="secondRowStripe" dxfId="12"/>
    </tableStyle>
    <tableStyle name="MG-style" pivot="0" count="3" xr9:uid="{00000000-0011-0000-FFFF-FFFF1A000000}">
      <tableStyleElement type="headerRow" dxfId="11"/>
      <tableStyleElement type="firstRowStripe" dxfId="10"/>
      <tableStyleElement type="secondRowStripe" dxfId="9"/>
    </tableStyle>
    <tableStyle name="MU-style" pivot="0" count="3" xr9:uid="{00000000-0011-0000-FFFF-FFFF1B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51">
  <tableColumns count="6">
    <tableColumn id="1" xr3:uid="{00000000-0010-0000-0000-000001000000}" name="M"/>
    <tableColumn id="2" xr3:uid="{00000000-0010-0000-0000-000002000000}" name="Row"/>
    <tableColumn id="3" xr3:uid="{00000000-0010-0000-0000-000003000000}" name="Position"/>
    <tableColumn id="4" xr3:uid="{00000000-0010-0000-0000-000004000000}" name="Name"/>
    <tableColumn id="5" xr3:uid="{00000000-0010-0000-0000-000005000000}" name="Number of Races"/>
    <tableColumn id="6" xr3:uid="{00000000-0010-0000-0000-000006000000}" name="Nett Points"/>
  </tableColumns>
  <tableStyleInfo name="M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1:F51">
  <tableColumns count="6">
    <tableColumn id="1" xr3:uid="{00000000-0010-0000-0900-000001000000}" name="FV55"/>
    <tableColumn id="2" xr3:uid="{00000000-0010-0000-0900-000002000000}" name="Row"/>
    <tableColumn id="3" xr3:uid="{00000000-0010-0000-0900-000003000000}" name="Position"/>
    <tableColumn id="4" xr3:uid="{00000000-0010-0000-0900-000004000000}" name="Name"/>
    <tableColumn id="5" xr3:uid="{00000000-0010-0000-0900-000005000000}" name="Number of Races"/>
    <tableColumn id="6" xr3:uid="{00000000-0010-0000-0900-000006000000}" name="Nett Points"/>
  </tableColumns>
  <tableStyleInfo name="F55-style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1:F51">
  <tableColumns count="6">
    <tableColumn id="1" xr3:uid="{00000000-0010-0000-0A00-000001000000}" name="MV65"/>
    <tableColumn id="2" xr3:uid="{00000000-0010-0000-0A00-000002000000}" name="Row"/>
    <tableColumn id="3" xr3:uid="{00000000-0010-0000-0A00-000003000000}" name="Position"/>
    <tableColumn id="4" xr3:uid="{00000000-0010-0000-0A00-000004000000}" name="Name"/>
    <tableColumn id="5" xr3:uid="{00000000-0010-0000-0A00-000005000000}" name="Number of Races"/>
    <tableColumn id="6" xr3:uid="{00000000-0010-0000-0A00-000006000000}" name="Nett Points"/>
  </tableColumns>
  <tableStyleInfo name="M65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1:F51">
  <tableColumns count="6">
    <tableColumn id="1" xr3:uid="{00000000-0010-0000-0B00-000001000000}" name="FV65"/>
    <tableColumn id="2" xr3:uid="{00000000-0010-0000-0B00-000002000000}" name="Row"/>
    <tableColumn id="3" xr3:uid="{00000000-0010-0000-0B00-000003000000}" name="Position"/>
    <tableColumn id="4" xr3:uid="{00000000-0010-0000-0B00-000004000000}" name="Name"/>
    <tableColumn id="5" xr3:uid="{00000000-0010-0000-0B00-000005000000}" name="Number of Races"/>
    <tableColumn id="6" xr3:uid="{00000000-0010-0000-0B00-000006000000}" name="Nett Points"/>
  </tableColumns>
  <tableStyleInfo name="F65-style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1:F51">
  <tableColumns count="6">
    <tableColumn id="1" xr3:uid="{00000000-0010-0000-0C00-000001000000}" name="FA"/>
    <tableColumn id="2" xr3:uid="{00000000-0010-0000-0C00-000002000000}" name="Row"/>
    <tableColumn id="3" xr3:uid="{00000000-0010-0000-0C00-000003000000}" name="Position"/>
    <tableColumn id="4" xr3:uid="{00000000-0010-0000-0C00-000004000000}" name="Name"/>
    <tableColumn id="5" xr3:uid="{00000000-0010-0000-0C00-000005000000}" name="Number of Races"/>
    <tableColumn id="6" xr3:uid="{00000000-0010-0000-0C00-000006000000}" name="Nett Points"/>
  </tableColumns>
  <tableStyleInfo name="FA-style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1:F51">
  <tableColumns count="6">
    <tableColumn id="1" xr3:uid="{00000000-0010-0000-0D00-000001000000}" name="FB"/>
    <tableColumn id="2" xr3:uid="{00000000-0010-0000-0D00-000002000000}" name="Row"/>
    <tableColumn id="3" xr3:uid="{00000000-0010-0000-0D00-000003000000}" name="Position"/>
    <tableColumn id="4" xr3:uid="{00000000-0010-0000-0D00-000004000000}" name="Name"/>
    <tableColumn id="5" xr3:uid="{00000000-0010-0000-0D00-000005000000}" name="Number of Races"/>
    <tableColumn id="6" xr3:uid="{00000000-0010-0000-0D00-000006000000}" name="Nett Points"/>
  </tableColumns>
  <tableStyleInfo name="FB-style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:F51">
  <tableColumns count="6">
    <tableColumn id="1" xr3:uid="{00000000-0010-0000-0E00-000001000000}" name="FC"/>
    <tableColumn id="2" xr3:uid="{00000000-0010-0000-0E00-000002000000}" name="Row"/>
    <tableColumn id="3" xr3:uid="{00000000-0010-0000-0E00-000003000000}" name="Position"/>
    <tableColumn id="4" xr3:uid="{00000000-0010-0000-0E00-000004000000}" name="Name"/>
    <tableColumn id="5" xr3:uid="{00000000-0010-0000-0E00-000005000000}" name="Number of Races"/>
    <tableColumn id="6" xr3:uid="{00000000-0010-0000-0E00-000006000000}" name="Nett Points"/>
  </tableColumns>
  <tableStyleInfo name="FC-style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A1:F51">
  <tableColumns count="6">
    <tableColumn id="1" xr3:uid="{00000000-0010-0000-0F00-000001000000}" name="FD"/>
    <tableColumn id="2" xr3:uid="{00000000-0010-0000-0F00-000002000000}" name="Row"/>
    <tableColumn id="3" xr3:uid="{00000000-0010-0000-0F00-000003000000}" name="Position"/>
    <tableColumn id="4" xr3:uid="{00000000-0010-0000-0F00-000004000000}" name="Name"/>
    <tableColumn id="5" xr3:uid="{00000000-0010-0000-0F00-000005000000}" name="Number of Races"/>
    <tableColumn id="6" xr3:uid="{00000000-0010-0000-0F00-000006000000}" name="Nett Points"/>
  </tableColumns>
  <tableStyleInfo name="FD-style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1:F51">
  <tableColumns count="6">
    <tableColumn id="1" xr3:uid="{00000000-0010-0000-1000-000001000000}" name="FE"/>
    <tableColumn id="2" xr3:uid="{00000000-0010-0000-1000-000002000000}" name="Row"/>
    <tableColumn id="3" xr3:uid="{00000000-0010-0000-1000-000003000000}" name="Position"/>
    <tableColumn id="4" xr3:uid="{00000000-0010-0000-1000-000004000000}" name="Name"/>
    <tableColumn id="5" xr3:uid="{00000000-0010-0000-1000-000005000000}" name="Number of Races"/>
    <tableColumn id="6" xr3:uid="{00000000-0010-0000-1000-000006000000}" name="Nett Points"/>
  </tableColumns>
  <tableStyleInfo name="FE-style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A1:F51">
  <tableColumns count="6">
    <tableColumn id="1" xr3:uid="{00000000-0010-0000-1100-000001000000}" name="FF"/>
    <tableColumn id="2" xr3:uid="{00000000-0010-0000-1100-000002000000}" name="Row"/>
    <tableColumn id="3" xr3:uid="{00000000-0010-0000-1100-000003000000}" name="Position"/>
    <tableColumn id="4" xr3:uid="{00000000-0010-0000-1100-000004000000}" name="Name"/>
    <tableColumn id="5" xr3:uid="{00000000-0010-0000-1100-000005000000}" name="Number of Races"/>
    <tableColumn id="6" xr3:uid="{00000000-0010-0000-1100-000006000000}" name="Nett Points"/>
  </tableColumns>
  <tableStyleInfo name="FF-style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1:F51">
  <tableColumns count="6">
    <tableColumn id="1" xr3:uid="{00000000-0010-0000-1200-000001000000}" name="FG"/>
    <tableColumn id="2" xr3:uid="{00000000-0010-0000-1200-000002000000}" name="Row"/>
    <tableColumn id="3" xr3:uid="{00000000-0010-0000-1200-000003000000}" name="Position"/>
    <tableColumn id="4" xr3:uid="{00000000-0010-0000-1200-000004000000}" name="Name"/>
    <tableColumn id="5" xr3:uid="{00000000-0010-0000-1200-000005000000}" name="Number of Races"/>
    <tableColumn id="6" xr3:uid="{00000000-0010-0000-1200-000006000000}" name="Nett Points"/>
  </tableColumns>
  <tableStyleInfo name="F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F151">
  <tableColumns count="6">
    <tableColumn id="1" xr3:uid="{00000000-0010-0000-0100-000001000000}" name="F"/>
    <tableColumn id="2" xr3:uid="{00000000-0010-0000-0100-000002000000}" name="Row"/>
    <tableColumn id="3" xr3:uid="{00000000-0010-0000-0100-000003000000}" name="Position"/>
    <tableColumn id="4" xr3:uid="{00000000-0010-0000-0100-000004000000}" name="Name"/>
    <tableColumn id="5" xr3:uid="{00000000-0010-0000-0100-000005000000}" name="Number of Races"/>
    <tableColumn id="6" xr3:uid="{00000000-0010-0000-0100-000006000000}" name="Nett Points"/>
  </tableColumns>
  <tableStyleInfo name="F-style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A1:F51">
  <tableColumns count="6">
    <tableColumn id="1" xr3:uid="{00000000-0010-0000-1300-000001000000}" name="FU"/>
    <tableColumn id="2" xr3:uid="{00000000-0010-0000-1300-000002000000}" name="Row"/>
    <tableColumn id="3" xr3:uid="{00000000-0010-0000-1300-000003000000}" name="Position"/>
    <tableColumn id="4" xr3:uid="{00000000-0010-0000-1300-000004000000}" name="Name"/>
    <tableColumn id="5" xr3:uid="{00000000-0010-0000-1300-000005000000}" name="Number of Races"/>
    <tableColumn id="6" xr3:uid="{00000000-0010-0000-1300-000006000000}" name="Nett Points"/>
  </tableColumns>
  <tableStyleInfo name="FU-style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1:F51">
  <tableColumns count="6">
    <tableColumn id="1" xr3:uid="{00000000-0010-0000-1400-000001000000}" name="MA"/>
    <tableColumn id="2" xr3:uid="{00000000-0010-0000-1400-000002000000}" name="Row"/>
    <tableColumn id="3" xr3:uid="{00000000-0010-0000-1400-000003000000}" name="Position"/>
    <tableColumn id="4" xr3:uid="{00000000-0010-0000-1400-000004000000}" name="Name"/>
    <tableColumn id="5" xr3:uid="{00000000-0010-0000-1400-000005000000}" name="Number of Races"/>
    <tableColumn id="6" xr3:uid="{00000000-0010-0000-1400-000006000000}" name="Nett Points"/>
  </tableColumns>
  <tableStyleInfo name="MA-style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A1:F51">
  <tableColumns count="6">
    <tableColumn id="1" xr3:uid="{00000000-0010-0000-1500-000001000000}" name="MB"/>
    <tableColumn id="2" xr3:uid="{00000000-0010-0000-1500-000002000000}" name="Row"/>
    <tableColumn id="3" xr3:uid="{00000000-0010-0000-1500-000003000000}" name="Position"/>
    <tableColumn id="4" xr3:uid="{00000000-0010-0000-1500-000004000000}" name="Name"/>
    <tableColumn id="5" xr3:uid="{00000000-0010-0000-1500-000005000000}" name="Number of Races"/>
    <tableColumn id="6" xr3:uid="{00000000-0010-0000-1500-000006000000}" name="Nett Points"/>
  </tableColumns>
  <tableStyleInfo name="MB-style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A1:F51">
  <tableColumns count="6">
    <tableColumn id="1" xr3:uid="{00000000-0010-0000-1600-000001000000}" name="MC"/>
    <tableColumn id="2" xr3:uid="{00000000-0010-0000-1600-000002000000}" name="Row"/>
    <tableColumn id="3" xr3:uid="{00000000-0010-0000-1600-000003000000}" name="Position"/>
    <tableColumn id="4" xr3:uid="{00000000-0010-0000-1600-000004000000}" name="Name"/>
    <tableColumn id="5" xr3:uid="{00000000-0010-0000-1600-000005000000}" name="Number of Races"/>
    <tableColumn id="6" xr3:uid="{00000000-0010-0000-1600-000006000000}" name="Nett Points"/>
  </tableColumns>
  <tableStyleInfo name="MC-style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A1:F51">
  <tableColumns count="6">
    <tableColumn id="1" xr3:uid="{00000000-0010-0000-1700-000001000000}" name="MD"/>
    <tableColumn id="2" xr3:uid="{00000000-0010-0000-1700-000002000000}" name="Row"/>
    <tableColumn id="3" xr3:uid="{00000000-0010-0000-1700-000003000000}" name="Position"/>
    <tableColumn id="4" xr3:uid="{00000000-0010-0000-1700-000004000000}" name="Name"/>
    <tableColumn id="5" xr3:uid="{00000000-0010-0000-1700-000005000000}" name="Number of Races"/>
    <tableColumn id="6" xr3:uid="{00000000-0010-0000-1700-000006000000}" name="Nett Points"/>
  </tableColumns>
  <tableStyleInfo name="MD-style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1:F51">
  <tableColumns count="6">
    <tableColumn id="1" xr3:uid="{00000000-0010-0000-1800-000001000000}" name="ME"/>
    <tableColumn id="2" xr3:uid="{00000000-0010-0000-1800-000002000000}" name="Row"/>
    <tableColumn id="3" xr3:uid="{00000000-0010-0000-1800-000003000000}" name="Position"/>
    <tableColumn id="4" xr3:uid="{00000000-0010-0000-1800-000004000000}" name="Name"/>
    <tableColumn id="5" xr3:uid="{00000000-0010-0000-1800-000005000000}" name="Number of Races"/>
    <tableColumn id="6" xr3:uid="{00000000-0010-0000-1800-000006000000}" name="Nett Points"/>
  </tableColumns>
  <tableStyleInfo name="ME-style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A1:F51">
  <tableColumns count="6">
    <tableColumn id="1" xr3:uid="{00000000-0010-0000-1900-000001000000}" name="MF"/>
    <tableColumn id="2" xr3:uid="{00000000-0010-0000-1900-000002000000}" name="Row"/>
    <tableColumn id="3" xr3:uid="{00000000-0010-0000-1900-000003000000}" name="Position"/>
    <tableColumn id="4" xr3:uid="{00000000-0010-0000-1900-000004000000}" name="Name"/>
    <tableColumn id="5" xr3:uid="{00000000-0010-0000-1900-000005000000}" name="Number of Races"/>
    <tableColumn id="6" xr3:uid="{00000000-0010-0000-1900-000006000000}" name="Nett Points"/>
  </tableColumns>
  <tableStyleInfo name="MF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1:F51">
  <tableColumns count="6">
    <tableColumn id="1" xr3:uid="{00000000-0010-0000-1A00-000001000000}" name="MG"/>
    <tableColumn id="2" xr3:uid="{00000000-0010-0000-1A00-000002000000}" name="Row"/>
    <tableColumn id="3" xr3:uid="{00000000-0010-0000-1A00-000003000000}" name="Position"/>
    <tableColumn id="4" xr3:uid="{00000000-0010-0000-1A00-000004000000}" name="Name"/>
    <tableColumn id="5" xr3:uid="{00000000-0010-0000-1A00-000005000000}" name="Number of Races"/>
    <tableColumn id="6" xr3:uid="{00000000-0010-0000-1A00-000006000000}" name="Nett Points"/>
  </tableColumns>
  <tableStyleInfo name="MG-style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1:F51">
  <tableColumns count="6">
    <tableColumn id="1" xr3:uid="{00000000-0010-0000-1B00-000001000000}" name="MU"/>
    <tableColumn id="2" xr3:uid="{00000000-0010-0000-1B00-000002000000}" name="Row"/>
    <tableColumn id="3" xr3:uid="{00000000-0010-0000-1B00-000003000000}" name="Position"/>
    <tableColumn id="4" xr3:uid="{00000000-0010-0000-1B00-000004000000}" name="Name"/>
    <tableColumn id="5" xr3:uid="{00000000-0010-0000-1B00-000005000000}" name="Number of Races"/>
    <tableColumn id="6" xr3:uid="{00000000-0010-0000-1B00-000006000000}" name="Nett Points"/>
  </tableColumns>
  <tableStyleInfo name="MU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F51">
  <tableColumns count="6">
    <tableColumn id="1" xr3:uid="{00000000-0010-0000-0200-000001000000}" name="MU35"/>
    <tableColumn id="2" xr3:uid="{00000000-0010-0000-0200-000002000000}" name="Row"/>
    <tableColumn id="3" xr3:uid="{00000000-0010-0000-0200-000003000000}" name="Position"/>
    <tableColumn id="4" xr3:uid="{00000000-0010-0000-0200-000004000000}" name="Name"/>
    <tableColumn id="5" xr3:uid="{00000000-0010-0000-0200-000005000000}" name="Number of Races"/>
    <tableColumn id="6" xr3:uid="{00000000-0010-0000-0200-000006000000}" name="Nett Points"/>
  </tableColumns>
  <tableStyleInfo name="MSEN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F51">
  <tableColumns count="6">
    <tableColumn id="1" xr3:uid="{00000000-0010-0000-0300-000001000000}" name="FU35"/>
    <tableColumn id="2" xr3:uid="{00000000-0010-0000-0300-000002000000}" name="Row"/>
    <tableColumn id="3" xr3:uid="{00000000-0010-0000-0300-000003000000}" name="Position"/>
    <tableColumn id="4" xr3:uid="{00000000-0010-0000-0300-000004000000}" name="Name"/>
    <tableColumn id="5" xr3:uid="{00000000-0010-0000-0300-000005000000}" name="Number of Races"/>
    <tableColumn id="6" xr3:uid="{00000000-0010-0000-0300-000006000000}" name="Nett Points"/>
  </tableColumns>
  <tableStyleInfo name="FSEN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F51">
  <tableColumns count="6">
    <tableColumn id="1" xr3:uid="{00000000-0010-0000-0400-000001000000}" name="MV35"/>
    <tableColumn id="2" xr3:uid="{00000000-0010-0000-0400-000002000000}" name="Row"/>
    <tableColumn id="3" xr3:uid="{00000000-0010-0000-0400-000003000000}" name="Position"/>
    <tableColumn id="4" xr3:uid="{00000000-0010-0000-0400-000004000000}" name="Name"/>
    <tableColumn id="5" xr3:uid="{00000000-0010-0000-0400-000005000000}" name="Number of Races"/>
    <tableColumn id="6" xr3:uid="{00000000-0010-0000-0400-000006000000}" name="Nett Points"/>
  </tableColumns>
  <tableStyleInfo name="M35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F51">
  <tableColumns count="6">
    <tableColumn id="1" xr3:uid="{00000000-0010-0000-0500-000001000000}" name="FV35"/>
    <tableColumn id="2" xr3:uid="{00000000-0010-0000-0500-000002000000}" name="Row"/>
    <tableColumn id="3" xr3:uid="{00000000-0010-0000-0500-000003000000}" name="Position"/>
    <tableColumn id="4" xr3:uid="{00000000-0010-0000-0500-000004000000}" name="Name"/>
    <tableColumn id="5" xr3:uid="{00000000-0010-0000-0500-000005000000}" name="Number of Races"/>
    <tableColumn id="6" xr3:uid="{00000000-0010-0000-0500-000006000000}" name="Nett Points"/>
  </tableColumns>
  <tableStyleInfo name="F35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F51">
  <tableColumns count="6">
    <tableColumn id="1" xr3:uid="{00000000-0010-0000-0600-000001000000}" name="MV45"/>
    <tableColumn id="2" xr3:uid="{00000000-0010-0000-0600-000002000000}" name="Row"/>
    <tableColumn id="3" xr3:uid="{00000000-0010-0000-0600-000003000000}" name="Position"/>
    <tableColumn id="4" xr3:uid="{00000000-0010-0000-0600-000004000000}" name="Name"/>
    <tableColumn id="5" xr3:uid="{00000000-0010-0000-0600-000005000000}" name="Number of Races"/>
    <tableColumn id="6" xr3:uid="{00000000-0010-0000-0600-000006000000}" name="Nett Points"/>
  </tableColumns>
  <tableStyleInfo name="M45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F51">
  <tableColumns count="6">
    <tableColumn id="1" xr3:uid="{00000000-0010-0000-0700-000001000000}" name="FV45"/>
    <tableColumn id="2" xr3:uid="{00000000-0010-0000-0700-000002000000}" name="Row"/>
    <tableColumn id="3" xr3:uid="{00000000-0010-0000-0700-000003000000}" name="Position"/>
    <tableColumn id="4" xr3:uid="{00000000-0010-0000-0700-000004000000}" name="Name"/>
    <tableColumn id="5" xr3:uid="{00000000-0010-0000-0700-000005000000}" name="Number of Races"/>
    <tableColumn id="6" xr3:uid="{00000000-0010-0000-0700-000006000000}" name="Nett Points"/>
  </tableColumns>
  <tableStyleInfo name="F45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1:F51">
  <tableColumns count="6">
    <tableColumn id="1" xr3:uid="{00000000-0010-0000-0800-000001000000}" name="MV55"/>
    <tableColumn id="2" xr3:uid="{00000000-0010-0000-0800-000002000000}" name="Row"/>
    <tableColumn id="3" xr3:uid="{00000000-0010-0000-0800-000003000000}" name="Position"/>
    <tableColumn id="4" xr3:uid="{00000000-0010-0000-0800-000004000000}" name="Name"/>
    <tableColumn id="5" xr3:uid="{00000000-0010-0000-0800-000005000000}" name="Number of Races"/>
    <tableColumn id="6" xr3:uid="{00000000-0010-0000-0800-000006000000}" name="Nett Points"/>
  </tableColumns>
  <tableStyleInfo name="M5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.gp/" TargetMode="External"/><Relationship Id="rId1" Type="http://schemas.openxmlformats.org/officeDocument/2006/relationships/hyperlink" Target="http://a.gp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846"/>
  <sheetViews>
    <sheetView tabSelected="1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Q6" sqref="Q6"/>
    </sheetView>
  </sheetViews>
  <sheetFormatPr defaultColWidth="14.453125" defaultRowHeight="15" customHeight="1" x14ac:dyDescent="0.35"/>
  <cols>
    <col min="1" max="3" width="8.7265625" hidden="1" customWidth="1"/>
    <col min="4" max="4" width="21.453125" customWidth="1"/>
    <col min="5" max="6" width="7.54296875" customWidth="1"/>
    <col min="7" max="15" width="5.7265625" customWidth="1"/>
    <col min="16" max="63" width="7.26953125" customWidth="1"/>
  </cols>
  <sheetData>
    <row r="1" spans="1:63" ht="14.5" hidden="1" x14ac:dyDescent="0.35">
      <c r="K1" s="1"/>
      <c r="L1" s="1"/>
      <c r="M1" s="1"/>
      <c r="N1" s="1"/>
      <c r="O1" s="1"/>
      <c r="P1" s="2"/>
    </row>
    <row r="2" spans="1:63" ht="23.5" x14ac:dyDescent="0.55000000000000004">
      <c r="A2" s="3"/>
      <c r="B2" s="3"/>
      <c r="C2" s="3"/>
      <c r="D2" s="4" t="s">
        <v>0</v>
      </c>
      <c r="E2" s="142">
        <v>2023</v>
      </c>
      <c r="F2" s="143"/>
      <c r="G2" s="4"/>
      <c r="H2" s="5">
        <v>25</v>
      </c>
      <c r="I2" s="5" t="s">
        <v>1</v>
      </c>
      <c r="J2" s="5">
        <v>23</v>
      </c>
      <c r="K2" s="5"/>
      <c r="L2" s="6"/>
      <c r="M2" s="7"/>
      <c r="N2" s="7"/>
      <c r="O2" s="8"/>
      <c r="P2" s="9" t="s">
        <v>2</v>
      </c>
      <c r="Q2" s="10" t="s">
        <v>3</v>
      </c>
      <c r="R2" s="11" t="s">
        <v>3</v>
      </c>
      <c r="S2" s="11" t="s">
        <v>3</v>
      </c>
      <c r="T2" s="11" t="s">
        <v>3</v>
      </c>
      <c r="U2" s="11" t="s">
        <v>3</v>
      </c>
      <c r="V2" s="10" t="s">
        <v>3</v>
      </c>
      <c r="W2" s="10" t="s">
        <v>3</v>
      </c>
      <c r="X2" s="12" t="s">
        <v>4</v>
      </c>
      <c r="Y2" s="12" t="s">
        <v>4</v>
      </c>
      <c r="Z2" s="12" t="s">
        <v>4</v>
      </c>
      <c r="AA2" s="12" t="s">
        <v>4</v>
      </c>
      <c r="AB2" s="12" t="s">
        <v>4</v>
      </c>
      <c r="AC2" s="12" t="s">
        <v>4</v>
      </c>
      <c r="AD2" s="12" t="s">
        <v>4</v>
      </c>
      <c r="AE2" s="13" t="s">
        <v>4</v>
      </c>
      <c r="AF2" s="13" t="s">
        <v>4</v>
      </c>
      <c r="AG2" s="13" t="s">
        <v>4</v>
      </c>
      <c r="AH2" s="14" t="s">
        <v>5</v>
      </c>
      <c r="AI2" s="14" t="s">
        <v>5</v>
      </c>
      <c r="AJ2" s="14" t="s">
        <v>5</v>
      </c>
      <c r="AK2" s="14" t="s">
        <v>5</v>
      </c>
      <c r="AL2" s="14" t="s">
        <v>5</v>
      </c>
      <c r="AM2" s="14" t="s">
        <v>5</v>
      </c>
      <c r="AN2" s="14" t="s">
        <v>5</v>
      </c>
      <c r="AO2" s="15" t="s">
        <v>6</v>
      </c>
      <c r="AP2" s="15" t="s">
        <v>6</v>
      </c>
      <c r="AQ2" s="15" t="s">
        <v>6</v>
      </c>
      <c r="AR2" s="15" t="s">
        <v>6</v>
      </c>
      <c r="AS2" s="16" t="s">
        <v>7</v>
      </c>
      <c r="AT2" s="16" t="s">
        <v>7</v>
      </c>
      <c r="AU2" s="16" t="s">
        <v>7</v>
      </c>
      <c r="AV2" s="16" t="s">
        <v>7</v>
      </c>
      <c r="AW2" s="17" t="s">
        <v>8</v>
      </c>
      <c r="AX2" s="17" t="s">
        <v>8</v>
      </c>
      <c r="AY2" s="17" t="s">
        <v>8</v>
      </c>
      <c r="AZ2" s="17" t="s">
        <v>8</v>
      </c>
      <c r="BA2" s="17" t="s">
        <v>8</v>
      </c>
      <c r="BB2" s="17" t="s">
        <v>8</v>
      </c>
      <c r="BC2" s="17" t="s">
        <v>8</v>
      </c>
      <c r="BD2" s="18" t="s">
        <v>9</v>
      </c>
      <c r="BE2" s="18" t="s">
        <v>9</v>
      </c>
      <c r="BF2" s="18" t="s">
        <v>9</v>
      </c>
      <c r="BG2" s="18" t="s">
        <v>9</v>
      </c>
      <c r="BH2" s="18" t="s">
        <v>9</v>
      </c>
      <c r="BI2" s="18" t="s">
        <v>9</v>
      </c>
      <c r="BJ2" s="18" t="s">
        <v>9</v>
      </c>
      <c r="BK2" s="18" t="s">
        <v>9</v>
      </c>
    </row>
    <row r="3" spans="1:63" ht="32.25" customHeight="1" x14ac:dyDescent="0.35">
      <c r="A3" s="19"/>
      <c r="B3" s="19"/>
      <c r="C3" s="19"/>
      <c r="D3" s="144" t="s">
        <v>10</v>
      </c>
      <c r="E3" s="143"/>
      <c r="F3" s="143"/>
      <c r="G3" s="143"/>
      <c r="H3" s="143"/>
      <c r="I3" s="143"/>
      <c r="J3" s="143"/>
      <c r="K3" s="143"/>
      <c r="L3" s="20"/>
      <c r="M3" s="21" t="s">
        <v>11</v>
      </c>
      <c r="N3" s="21" t="s">
        <v>11</v>
      </c>
      <c r="O3" s="22"/>
      <c r="P3" s="9" t="s">
        <v>12</v>
      </c>
      <c r="Q3" s="23" t="s">
        <v>13</v>
      </c>
      <c r="R3" s="24" t="s">
        <v>14</v>
      </c>
      <c r="S3" s="24" t="s">
        <v>15</v>
      </c>
      <c r="T3" s="24" t="s">
        <v>16</v>
      </c>
      <c r="U3" s="24" t="s">
        <v>17</v>
      </c>
      <c r="V3" s="23" t="s">
        <v>18</v>
      </c>
      <c r="W3" s="23" t="s">
        <v>13</v>
      </c>
      <c r="X3" s="25" t="s">
        <v>19</v>
      </c>
      <c r="Y3" s="26" t="s">
        <v>20</v>
      </c>
      <c r="Z3" s="25" t="s">
        <v>21</v>
      </c>
      <c r="AA3" s="25" t="s">
        <v>22</v>
      </c>
      <c r="AB3" s="25" t="s">
        <v>23</v>
      </c>
      <c r="AC3" s="26" t="s">
        <v>24</v>
      </c>
      <c r="AD3" s="26" t="s">
        <v>20</v>
      </c>
      <c r="AE3" s="26" t="s">
        <v>25</v>
      </c>
      <c r="AF3" s="26" t="s">
        <v>26</v>
      </c>
      <c r="AG3" s="26" t="s">
        <v>27</v>
      </c>
      <c r="AH3" s="27" t="s">
        <v>19</v>
      </c>
      <c r="AI3" s="27" t="s">
        <v>28</v>
      </c>
      <c r="AJ3" s="27" t="s">
        <v>28</v>
      </c>
      <c r="AK3" s="27" t="s">
        <v>29</v>
      </c>
      <c r="AL3" s="27" t="s">
        <v>30</v>
      </c>
      <c r="AM3" s="27" t="s">
        <v>21</v>
      </c>
      <c r="AN3" s="27" t="s">
        <v>25</v>
      </c>
      <c r="AO3" s="28" t="s">
        <v>31</v>
      </c>
      <c r="AP3" s="28" t="s">
        <v>32</v>
      </c>
      <c r="AQ3" s="28" t="s">
        <v>31</v>
      </c>
      <c r="AR3" s="28" t="s">
        <v>31</v>
      </c>
      <c r="AS3" s="29" t="s">
        <v>33</v>
      </c>
      <c r="AT3" s="29" t="s">
        <v>34</v>
      </c>
      <c r="AU3" s="29" t="s">
        <v>35</v>
      </c>
      <c r="AV3" s="29" t="s">
        <v>36</v>
      </c>
      <c r="AW3" s="30" t="s">
        <v>37</v>
      </c>
      <c r="AX3" s="30" t="s">
        <v>38</v>
      </c>
      <c r="AY3" s="30" t="s">
        <v>39</v>
      </c>
      <c r="AZ3" s="30" t="s">
        <v>40</v>
      </c>
      <c r="BA3" s="30" t="s">
        <v>41</v>
      </c>
      <c r="BB3" s="30" t="s">
        <v>42</v>
      </c>
      <c r="BC3" s="30" t="s">
        <v>43</v>
      </c>
      <c r="BD3" s="31" t="s">
        <v>44</v>
      </c>
      <c r="BE3" s="31" t="s">
        <v>45</v>
      </c>
      <c r="BF3" s="31" t="s">
        <v>46</v>
      </c>
      <c r="BG3" s="31" t="s">
        <v>47</v>
      </c>
      <c r="BH3" s="31" t="s">
        <v>48</v>
      </c>
      <c r="BI3" s="31" t="s">
        <v>49</v>
      </c>
      <c r="BJ3" s="31" t="s">
        <v>50</v>
      </c>
      <c r="BK3" s="31" t="s">
        <v>51</v>
      </c>
    </row>
    <row r="4" spans="1:63" ht="18.75" customHeight="1" x14ac:dyDescent="0.35">
      <c r="A4" s="32" t="s">
        <v>52</v>
      </c>
      <c r="B4" s="32" t="s">
        <v>53</v>
      </c>
      <c r="C4" s="32" t="s">
        <v>54</v>
      </c>
      <c r="D4" s="33" t="s">
        <v>55</v>
      </c>
      <c r="E4" s="34"/>
      <c r="F4" s="35" t="s">
        <v>56</v>
      </c>
      <c r="G4" s="36" t="s">
        <v>57</v>
      </c>
      <c r="H4" s="37" t="s">
        <v>58</v>
      </c>
      <c r="I4" s="38" t="s">
        <v>59</v>
      </c>
      <c r="J4" s="39" t="s">
        <v>60</v>
      </c>
      <c r="K4" s="34" t="s">
        <v>61</v>
      </c>
      <c r="L4" s="20" t="s">
        <v>62</v>
      </c>
      <c r="M4" s="21" t="s">
        <v>63</v>
      </c>
      <c r="N4" s="21" t="s">
        <v>63</v>
      </c>
      <c r="O4" s="22" t="s">
        <v>64</v>
      </c>
      <c r="P4" s="9" t="s">
        <v>62</v>
      </c>
      <c r="Q4" s="40" t="s">
        <v>65</v>
      </c>
      <c r="R4" s="41" t="s">
        <v>66</v>
      </c>
      <c r="S4" s="41" t="s">
        <v>66</v>
      </c>
      <c r="T4" s="41" t="s">
        <v>67</v>
      </c>
      <c r="U4" s="41" t="s">
        <v>67</v>
      </c>
      <c r="V4" s="40" t="s">
        <v>66</v>
      </c>
      <c r="W4" s="40" t="s">
        <v>65</v>
      </c>
      <c r="X4" s="42" t="s">
        <v>68</v>
      </c>
      <c r="Y4" s="42" t="s">
        <v>69</v>
      </c>
      <c r="Z4" s="42" t="s">
        <v>68</v>
      </c>
      <c r="AA4" s="42" t="s">
        <v>69</v>
      </c>
      <c r="AB4" s="42" t="s">
        <v>69</v>
      </c>
      <c r="AC4" s="43" t="s">
        <v>68</v>
      </c>
      <c r="AD4" s="43" t="s">
        <v>68</v>
      </c>
      <c r="AE4" s="43" t="s">
        <v>68</v>
      </c>
      <c r="AF4" s="43" t="s">
        <v>69</v>
      </c>
      <c r="AG4" s="43" t="s">
        <v>69</v>
      </c>
      <c r="AH4" s="44" t="s">
        <v>70</v>
      </c>
      <c r="AI4" s="44" t="s">
        <v>71</v>
      </c>
      <c r="AJ4" s="44" t="s">
        <v>72</v>
      </c>
      <c r="AK4" s="44" t="s">
        <v>70</v>
      </c>
      <c r="AL4" s="44" t="s">
        <v>73</v>
      </c>
      <c r="AM4" s="44" t="s">
        <v>70</v>
      </c>
      <c r="AN4" s="44" t="s">
        <v>70</v>
      </c>
      <c r="AO4" s="45" t="s">
        <v>74</v>
      </c>
      <c r="AP4" s="45" t="s">
        <v>74</v>
      </c>
      <c r="AQ4" s="45" t="s">
        <v>74</v>
      </c>
      <c r="AR4" s="45" t="s">
        <v>74</v>
      </c>
      <c r="AS4" s="16" t="s">
        <v>65</v>
      </c>
      <c r="AT4" s="16" t="s">
        <v>65</v>
      </c>
      <c r="AU4" s="16" t="s">
        <v>65</v>
      </c>
      <c r="AV4" s="16" t="s">
        <v>65</v>
      </c>
      <c r="AW4" s="46" t="s">
        <v>75</v>
      </c>
      <c r="AX4" s="46" t="s">
        <v>75</v>
      </c>
      <c r="AY4" s="46" t="s">
        <v>75</v>
      </c>
      <c r="AZ4" s="46" t="s">
        <v>75</v>
      </c>
      <c r="BA4" s="46" t="s">
        <v>75</v>
      </c>
      <c r="BB4" s="46" t="s">
        <v>75</v>
      </c>
      <c r="BC4" s="46" t="s">
        <v>75</v>
      </c>
      <c r="BD4" s="47" t="s">
        <v>76</v>
      </c>
      <c r="BE4" s="47" t="s">
        <v>77</v>
      </c>
      <c r="BF4" s="47" t="s">
        <v>76</v>
      </c>
      <c r="BG4" s="47" t="s">
        <v>76</v>
      </c>
      <c r="BH4" s="47" t="s">
        <v>78</v>
      </c>
      <c r="BI4" s="47" t="s">
        <v>77</v>
      </c>
      <c r="BJ4" s="47" t="s">
        <v>79</v>
      </c>
      <c r="BK4" s="47" t="s">
        <v>79</v>
      </c>
    </row>
    <row r="5" spans="1:63" ht="26.25" customHeight="1" x14ac:dyDescent="0.35">
      <c r="A5" s="48"/>
      <c r="B5" s="48"/>
      <c r="C5" s="48"/>
      <c r="D5" s="49" t="s">
        <v>80</v>
      </c>
      <c r="E5" s="50" t="s">
        <v>81</v>
      </c>
      <c r="F5" s="51" t="s">
        <v>82</v>
      </c>
      <c r="G5" s="51" t="s">
        <v>83</v>
      </c>
      <c r="H5" s="52" t="s">
        <v>82</v>
      </c>
      <c r="I5" s="52" t="s">
        <v>83</v>
      </c>
      <c r="J5" s="52" t="s">
        <v>84</v>
      </c>
      <c r="K5" s="50" t="s">
        <v>85</v>
      </c>
      <c r="L5" s="53" t="s">
        <v>86</v>
      </c>
      <c r="M5" s="54" t="s">
        <v>87</v>
      </c>
      <c r="N5" s="54" t="s">
        <v>88</v>
      </c>
      <c r="O5" s="55" t="s">
        <v>89</v>
      </c>
      <c r="P5" s="56" t="s">
        <v>90</v>
      </c>
      <c r="Q5" s="57" t="s">
        <v>91</v>
      </c>
      <c r="R5" s="58" t="s">
        <v>92</v>
      </c>
      <c r="S5" s="58" t="s">
        <v>93</v>
      </c>
      <c r="T5" s="58" t="s">
        <v>94</v>
      </c>
      <c r="U5" s="58" t="s">
        <v>95</v>
      </c>
      <c r="V5" s="59" t="s">
        <v>96</v>
      </c>
      <c r="W5" s="60" t="s">
        <v>97</v>
      </c>
      <c r="X5" s="61" t="s">
        <v>98</v>
      </c>
      <c r="Y5" s="62" t="s">
        <v>99</v>
      </c>
      <c r="Z5" s="62" t="s">
        <v>100</v>
      </c>
      <c r="AA5" s="62" t="s">
        <v>101</v>
      </c>
      <c r="AB5" s="62" t="s">
        <v>102</v>
      </c>
      <c r="AC5" s="62" t="s">
        <v>103</v>
      </c>
      <c r="AD5" s="62" t="s">
        <v>104</v>
      </c>
      <c r="AE5" s="63" t="s">
        <v>105</v>
      </c>
      <c r="AF5" s="64" t="s">
        <v>106</v>
      </c>
      <c r="AG5" s="64" t="s">
        <v>107</v>
      </c>
      <c r="AH5" s="65" t="s">
        <v>98</v>
      </c>
      <c r="AI5" s="65" t="s">
        <v>98</v>
      </c>
      <c r="AJ5" s="66" t="s">
        <v>108</v>
      </c>
      <c r="AK5" s="66" t="s">
        <v>109</v>
      </c>
      <c r="AL5" s="66" t="s">
        <v>110</v>
      </c>
      <c r="AM5" s="66" t="s">
        <v>100</v>
      </c>
      <c r="AN5" s="66" t="s">
        <v>105</v>
      </c>
      <c r="AO5" s="67" t="s">
        <v>111</v>
      </c>
      <c r="AP5" s="67" t="s">
        <v>112</v>
      </c>
      <c r="AQ5" s="67" t="s">
        <v>113</v>
      </c>
      <c r="AR5" s="67" t="s">
        <v>114</v>
      </c>
      <c r="AS5" s="68" t="s">
        <v>115</v>
      </c>
      <c r="AT5" s="68" t="s">
        <v>116</v>
      </c>
      <c r="AU5" s="68" t="s">
        <v>117</v>
      </c>
      <c r="AV5" s="68" t="s">
        <v>118</v>
      </c>
      <c r="AW5" s="69" t="s">
        <v>119</v>
      </c>
      <c r="AX5" s="69" t="s">
        <v>120</v>
      </c>
      <c r="AY5" s="69" t="s">
        <v>121</v>
      </c>
      <c r="AZ5" s="69" t="s">
        <v>122</v>
      </c>
      <c r="BA5" s="69" t="s">
        <v>123</v>
      </c>
      <c r="BB5" s="69" t="s">
        <v>124</v>
      </c>
      <c r="BC5" s="69" t="s">
        <v>125</v>
      </c>
      <c r="BD5" s="70" t="s">
        <v>126</v>
      </c>
      <c r="BE5" s="70" t="s">
        <v>127</v>
      </c>
      <c r="BF5" s="70" t="s">
        <v>128</v>
      </c>
      <c r="BG5" s="70" t="s">
        <v>129</v>
      </c>
      <c r="BH5" s="70" t="s">
        <v>130</v>
      </c>
      <c r="BI5" s="70" t="s">
        <v>131</v>
      </c>
      <c r="BJ5" s="70" t="s">
        <v>132</v>
      </c>
      <c r="BK5" s="70" t="s">
        <v>133</v>
      </c>
    </row>
    <row r="6" spans="1:63" ht="14.5" x14ac:dyDescent="0.35">
      <c r="A6" s="71" t="str">
        <f t="shared" ref="A6:A192" si="0">LEFT(F6,1)&amp;COUNTIF(F$6:F6,LEFT(F6,1)&amp;"*")</f>
        <v>F1</v>
      </c>
      <c r="B6" s="71" t="str">
        <f t="shared" ref="B6:B192" si="1">F6&amp;G6</f>
        <v>FU351</v>
      </c>
      <c r="C6" s="71" t="str">
        <f t="shared" ref="C6:C192" si="2">LEFT(H6,1)&amp;RIGHT(H6,1)&amp;I6</f>
        <v>FB1</v>
      </c>
      <c r="D6" s="72" t="s">
        <v>134</v>
      </c>
      <c r="E6" s="34" t="s">
        <v>135</v>
      </c>
      <c r="F6" s="34" t="s">
        <v>136</v>
      </c>
      <c r="G6" s="35">
        <v>1</v>
      </c>
      <c r="H6" s="34" t="s">
        <v>137</v>
      </c>
      <c r="I6" s="39">
        <v>1</v>
      </c>
      <c r="J6" s="73" t="s">
        <v>137</v>
      </c>
      <c r="K6" s="34">
        <v>15</v>
      </c>
      <c r="L6" s="20">
        <v>800</v>
      </c>
      <c r="M6" s="21">
        <v>6</v>
      </c>
      <c r="N6" s="21">
        <v>5</v>
      </c>
      <c r="O6" s="22">
        <v>0</v>
      </c>
      <c r="P6" s="9">
        <v>800</v>
      </c>
      <c r="Q6" s="10">
        <v>0</v>
      </c>
      <c r="R6" s="10">
        <v>0</v>
      </c>
      <c r="S6" s="11">
        <v>0</v>
      </c>
      <c r="T6" s="11">
        <v>100</v>
      </c>
      <c r="U6" s="11">
        <v>0</v>
      </c>
      <c r="V6" s="10">
        <v>0</v>
      </c>
      <c r="W6" s="10">
        <v>0</v>
      </c>
      <c r="X6" s="12">
        <v>0</v>
      </c>
      <c r="Y6" s="12">
        <v>0</v>
      </c>
      <c r="Z6" s="12">
        <v>100</v>
      </c>
      <c r="AA6" s="12">
        <v>0</v>
      </c>
      <c r="AB6" s="12">
        <v>0</v>
      </c>
      <c r="AC6" s="12">
        <v>0</v>
      </c>
      <c r="AD6" s="12">
        <v>0</v>
      </c>
      <c r="AE6" s="13">
        <v>0</v>
      </c>
      <c r="AF6" s="13">
        <v>0</v>
      </c>
      <c r="AG6" s="13">
        <v>100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74">
        <v>0</v>
      </c>
      <c r="AN6" s="74">
        <v>0</v>
      </c>
      <c r="AO6" s="15">
        <v>0</v>
      </c>
      <c r="AP6" s="15">
        <v>100</v>
      </c>
      <c r="AQ6" s="15">
        <v>0</v>
      </c>
      <c r="AR6" s="15">
        <v>0</v>
      </c>
      <c r="AS6" s="16">
        <v>100</v>
      </c>
      <c r="AT6" s="16">
        <v>99</v>
      </c>
      <c r="AU6" s="16">
        <v>0</v>
      </c>
      <c r="AV6" s="16">
        <v>0</v>
      </c>
      <c r="AW6" s="17">
        <v>97</v>
      </c>
      <c r="AX6" s="17">
        <v>96</v>
      </c>
      <c r="AY6" s="17">
        <v>96</v>
      </c>
      <c r="AZ6" s="17">
        <v>98</v>
      </c>
      <c r="BA6" s="17">
        <v>100</v>
      </c>
      <c r="BB6" s="17">
        <v>100</v>
      </c>
      <c r="BC6" s="17">
        <v>100</v>
      </c>
      <c r="BD6" s="18">
        <v>96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99</v>
      </c>
    </row>
    <row r="7" spans="1:63" ht="14.5" x14ac:dyDescent="0.35">
      <c r="A7" s="71" t="str">
        <f t="shared" si="0"/>
        <v>F2</v>
      </c>
      <c r="B7" s="71" t="str">
        <f t="shared" si="1"/>
        <v>FV351</v>
      </c>
      <c r="C7" s="71" t="str">
        <f t="shared" si="2"/>
        <v>FA1</v>
      </c>
      <c r="D7" s="72" t="s">
        <v>138</v>
      </c>
      <c r="E7" s="34" t="s">
        <v>135</v>
      </c>
      <c r="F7" s="34" t="s">
        <v>139</v>
      </c>
      <c r="G7" s="35">
        <v>1</v>
      </c>
      <c r="H7" s="34" t="s">
        <v>140</v>
      </c>
      <c r="I7" s="39">
        <v>1</v>
      </c>
      <c r="J7" s="73" t="s">
        <v>140</v>
      </c>
      <c r="K7" s="34">
        <v>15</v>
      </c>
      <c r="L7" s="20">
        <v>798</v>
      </c>
      <c r="M7" s="21">
        <v>5</v>
      </c>
      <c r="N7" s="21">
        <v>5</v>
      </c>
      <c r="O7" s="22">
        <v>0</v>
      </c>
      <c r="P7" s="9">
        <v>798</v>
      </c>
      <c r="Q7" s="10">
        <v>0</v>
      </c>
      <c r="R7" s="10">
        <v>100</v>
      </c>
      <c r="S7" s="11">
        <v>0</v>
      </c>
      <c r="T7" s="11">
        <v>0</v>
      </c>
      <c r="U7" s="11">
        <v>0</v>
      </c>
      <c r="V7" s="10">
        <v>99</v>
      </c>
      <c r="W7" s="10">
        <v>0</v>
      </c>
      <c r="X7" s="12">
        <v>100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3">
        <v>0</v>
      </c>
      <c r="AF7" s="13">
        <v>98</v>
      </c>
      <c r="AG7" s="13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74">
        <v>0</v>
      </c>
      <c r="AN7" s="74">
        <v>0</v>
      </c>
      <c r="AO7" s="15">
        <v>0</v>
      </c>
      <c r="AP7" s="15">
        <v>0</v>
      </c>
      <c r="AQ7" s="15">
        <v>0</v>
      </c>
      <c r="AR7" s="15">
        <v>0</v>
      </c>
      <c r="AS7" s="16">
        <v>0</v>
      </c>
      <c r="AT7" s="16">
        <v>100</v>
      </c>
      <c r="AU7" s="16">
        <v>0</v>
      </c>
      <c r="AV7" s="16">
        <v>0</v>
      </c>
      <c r="AW7" s="17">
        <v>99</v>
      </c>
      <c r="AX7" s="17">
        <v>99</v>
      </c>
      <c r="AY7" s="17">
        <v>99</v>
      </c>
      <c r="AZ7" s="17">
        <v>100</v>
      </c>
      <c r="BA7" s="17">
        <v>97</v>
      </c>
      <c r="BB7" s="17">
        <v>98</v>
      </c>
      <c r="BC7" s="17">
        <v>97</v>
      </c>
      <c r="BD7" s="18">
        <v>100</v>
      </c>
      <c r="BE7" s="18">
        <v>100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99</v>
      </c>
    </row>
    <row r="8" spans="1:63" ht="14.5" x14ac:dyDescent="0.35">
      <c r="A8" s="71" t="str">
        <f t="shared" si="0"/>
        <v>F3</v>
      </c>
      <c r="B8" s="71" t="str">
        <f t="shared" si="1"/>
        <v>FV451</v>
      </c>
      <c r="C8" s="71" t="str">
        <f t="shared" si="2"/>
        <v>FA2</v>
      </c>
      <c r="D8" s="72" t="s">
        <v>141</v>
      </c>
      <c r="E8" s="34" t="s">
        <v>135</v>
      </c>
      <c r="F8" s="34" t="s">
        <v>142</v>
      </c>
      <c r="G8" s="35">
        <v>1</v>
      </c>
      <c r="H8" s="34" t="s">
        <v>140</v>
      </c>
      <c r="I8" s="34">
        <v>2</v>
      </c>
      <c r="J8" s="73" t="s">
        <v>140</v>
      </c>
      <c r="K8" s="34">
        <v>13</v>
      </c>
      <c r="L8" s="20">
        <v>798</v>
      </c>
      <c r="M8" s="21">
        <v>5</v>
      </c>
      <c r="N8" s="21">
        <v>5</v>
      </c>
      <c r="O8" s="22">
        <v>2</v>
      </c>
      <c r="P8" s="9">
        <v>796</v>
      </c>
      <c r="Q8" s="10">
        <v>0</v>
      </c>
      <c r="R8" s="10">
        <v>0</v>
      </c>
      <c r="S8" s="11">
        <v>100</v>
      </c>
      <c r="T8" s="11">
        <v>0</v>
      </c>
      <c r="U8" s="11">
        <v>0</v>
      </c>
      <c r="V8" s="10">
        <v>0</v>
      </c>
      <c r="W8" s="10">
        <v>98</v>
      </c>
      <c r="X8" s="12">
        <v>98</v>
      </c>
      <c r="Y8" s="12">
        <v>100</v>
      </c>
      <c r="Z8" s="12">
        <v>0</v>
      </c>
      <c r="AA8" s="12">
        <v>100</v>
      </c>
      <c r="AB8" s="12">
        <v>0</v>
      </c>
      <c r="AC8" s="12">
        <v>100</v>
      </c>
      <c r="AD8" s="12">
        <v>100</v>
      </c>
      <c r="AE8" s="13">
        <v>0</v>
      </c>
      <c r="AF8" s="13">
        <v>0</v>
      </c>
      <c r="AG8" s="13">
        <v>0</v>
      </c>
      <c r="AH8" s="14">
        <v>100</v>
      </c>
      <c r="AI8" s="14">
        <v>0</v>
      </c>
      <c r="AJ8" s="14">
        <v>0</v>
      </c>
      <c r="AK8" s="14">
        <v>0</v>
      </c>
      <c r="AL8" s="14">
        <v>0</v>
      </c>
      <c r="AM8" s="74">
        <v>0</v>
      </c>
      <c r="AN8" s="74">
        <v>0</v>
      </c>
      <c r="AO8" s="15">
        <v>0</v>
      </c>
      <c r="AP8" s="15">
        <v>0</v>
      </c>
      <c r="AQ8" s="15">
        <v>0</v>
      </c>
      <c r="AR8" s="15">
        <v>0</v>
      </c>
      <c r="AS8" s="16">
        <v>0</v>
      </c>
      <c r="AT8" s="16">
        <v>0</v>
      </c>
      <c r="AU8" s="16">
        <v>0</v>
      </c>
      <c r="AV8" s="16">
        <v>0</v>
      </c>
      <c r="AW8" s="17">
        <v>96</v>
      </c>
      <c r="AX8" s="17">
        <v>0</v>
      </c>
      <c r="AY8" s="17">
        <v>95</v>
      </c>
      <c r="AZ8" s="17">
        <v>0</v>
      </c>
      <c r="BA8" s="17">
        <v>0</v>
      </c>
      <c r="BB8" s="17">
        <v>0</v>
      </c>
      <c r="BC8" s="17">
        <v>96</v>
      </c>
      <c r="BD8" s="18">
        <v>97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100</v>
      </c>
      <c r="BK8" s="18">
        <v>0</v>
      </c>
    </row>
    <row r="9" spans="1:63" ht="14.5" x14ac:dyDescent="0.35">
      <c r="A9" s="71" t="str">
        <f t="shared" si="0"/>
        <v>F4</v>
      </c>
      <c r="B9" s="71" t="str">
        <f t="shared" si="1"/>
        <v>FV352</v>
      </c>
      <c r="C9" s="71" t="str">
        <f t="shared" si="2"/>
        <v>FA3</v>
      </c>
      <c r="D9" s="72" t="s">
        <v>143</v>
      </c>
      <c r="E9" s="34" t="s">
        <v>135</v>
      </c>
      <c r="F9" s="34" t="s">
        <v>139</v>
      </c>
      <c r="G9" s="34">
        <v>2</v>
      </c>
      <c r="H9" s="75" t="s">
        <v>140</v>
      </c>
      <c r="I9" s="34">
        <v>3</v>
      </c>
      <c r="J9" s="73" t="s">
        <v>140</v>
      </c>
      <c r="K9" s="34">
        <v>9</v>
      </c>
      <c r="L9" s="20">
        <v>792</v>
      </c>
      <c r="M9" s="21">
        <v>5</v>
      </c>
      <c r="N9" s="21">
        <v>5</v>
      </c>
      <c r="O9" s="22">
        <v>0</v>
      </c>
      <c r="P9" s="9">
        <v>792</v>
      </c>
      <c r="Q9" s="10">
        <v>0</v>
      </c>
      <c r="R9" s="10">
        <v>0</v>
      </c>
      <c r="S9" s="11">
        <v>0</v>
      </c>
      <c r="T9" s="11">
        <v>0</v>
      </c>
      <c r="U9" s="11">
        <v>0</v>
      </c>
      <c r="V9" s="10">
        <v>100</v>
      </c>
      <c r="W9" s="10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3">
        <v>0</v>
      </c>
      <c r="AF9" s="13">
        <v>100</v>
      </c>
      <c r="AG9" s="13">
        <v>0</v>
      </c>
      <c r="AH9" s="14">
        <v>0</v>
      </c>
      <c r="AI9" s="14">
        <v>0</v>
      </c>
      <c r="AJ9" s="14">
        <v>0</v>
      </c>
      <c r="AK9" s="14">
        <v>0</v>
      </c>
      <c r="AL9" s="14">
        <v>100</v>
      </c>
      <c r="AM9" s="74">
        <v>0</v>
      </c>
      <c r="AN9" s="74">
        <v>0</v>
      </c>
      <c r="AO9" s="15">
        <v>0</v>
      </c>
      <c r="AP9" s="15">
        <v>0</v>
      </c>
      <c r="AQ9" s="15">
        <v>0</v>
      </c>
      <c r="AR9" s="15">
        <v>0</v>
      </c>
      <c r="AS9" s="16">
        <v>0</v>
      </c>
      <c r="AT9" s="16">
        <v>0</v>
      </c>
      <c r="AU9" s="16">
        <v>0</v>
      </c>
      <c r="AV9" s="16">
        <v>0</v>
      </c>
      <c r="AW9" s="17">
        <v>0</v>
      </c>
      <c r="AX9" s="17">
        <v>0</v>
      </c>
      <c r="AY9" s="17">
        <v>98</v>
      </c>
      <c r="AZ9" s="17">
        <v>0</v>
      </c>
      <c r="BA9" s="17">
        <v>98</v>
      </c>
      <c r="BB9" s="17">
        <v>0</v>
      </c>
      <c r="BC9" s="17">
        <v>98</v>
      </c>
      <c r="BD9" s="18">
        <v>98</v>
      </c>
      <c r="BE9" s="18">
        <v>0</v>
      </c>
      <c r="BF9" s="18">
        <v>0</v>
      </c>
      <c r="BG9" s="18">
        <v>0</v>
      </c>
      <c r="BH9" s="18">
        <v>0</v>
      </c>
      <c r="BI9" s="18">
        <v>100</v>
      </c>
      <c r="BJ9" s="18">
        <v>0</v>
      </c>
      <c r="BK9" s="18">
        <v>97</v>
      </c>
    </row>
    <row r="10" spans="1:63" ht="14.5" x14ac:dyDescent="0.35">
      <c r="A10" s="71" t="str">
        <f t="shared" si="0"/>
        <v>F5</v>
      </c>
      <c r="B10" s="71" t="str">
        <f t="shared" si="1"/>
        <v>FV353</v>
      </c>
      <c r="C10" s="71" t="str">
        <f t="shared" si="2"/>
        <v>FB2</v>
      </c>
      <c r="D10" s="72" t="s">
        <v>144</v>
      </c>
      <c r="E10" s="34" t="s">
        <v>135</v>
      </c>
      <c r="F10" s="34" t="s">
        <v>139</v>
      </c>
      <c r="G10" s="34">
        <v>3</v>
      </c>
      <c r="H10" s="75" t="s">
        <v>137</v>
      </c>
      <c r="I10" s="34">
        <v>2</v>
      </c>
      <c r="J10" s="73" t="s">
        <v>145</v>
      </c>
      <c r="K10" s="34">
        <v>15</v>
      </c>
      <c r="L10" s="20">
        <v>780</v>
      </c>
      <c r="M10" s="21">
        <v>6</v>
      </c>
      <c r="N10" s="21">
        <v>5</v>
      </c>
      <c r="O10" s="22">
        <v>3</v>
      </c>
      <c r="P10" s="9">
        <v>777</v>
      </c>
      <c r="Q10" s="10">
        <v>0</v>
      </c>
      <c r="R10" s="10">
        <v>0</v>
      </c>
      <c r="S10" s="11">
        <v>0</v>
      </c>
      <c r="T10" s="11">
        <v>0</v>
      </c>
      <c r="U10" s="11">
        <v>0</v>
      </c>
      <c r="V10" s="10">
        <v>0</v>
      </c>
      <c r="W10" s="10">
        <v>0</v>
      </c>
      <c r="X10" s="12">
        <v>0</v>
      </c>
      <c r="Y10" s="12">
        <v>0</v>
      </c>
      <c r="Z10" s="12">
        <v>97</v>
      </c>
      <c r="AA10" s="12">
        <v>97</v>
      </c>
      <c r="AB10" s="12">
        <v>100</v>
      </c>
      <c r="AC10" s="12">
        <v>0</v>
      </c>
      <c r="AD10" s="12">
        <v>0</v>
      </c>
      <c r="AE10" s="13">
        <v>0</v>
      </c>
      <c r="AF10" s="13">
        <v>94</v>
      </c>
      <c r="AG10" s="13">
        <v>95</v>
      </c>
      <c r="AH10" s="14">
        <v>0</v>
      </c>
      <c r="AI10" s="14">
        <v>0</v>
      </c>
      <c r="AJ10" s="14">
        <v>100</v>
      </c>
      <c r="AK10" s="14">
        <v>93</v>
      </c>
      <c r="AL10" s="14">
        <v>0</v>
      </c>
      <c r="AM10" s="74">
        <v>0</v>
      </c>
      <c r="AN10" s="74">
        <v>0</v>
      </c>
      <c r="AO10" s="15">
        <v>97</v>
      </c>
      <c r="AP10" s="15">
        <v>0</v>
      </c>
      <c r="AQ10" s="15">
        <v>0</v>
      </c>
      <c r="AR10" s="15">
        <v>97</v>
      </c>
      <c r="AS10" s="16">
        <v>96</v>
      </c>
      <c r="AT10" s="16">
        <v>96</v>
      </c>
      <c r="AU10" s="16">
        <v>0</v>
      </c>
      <c r="AV10" s="16">
        <v>0</v>
      </c>
      <c r="AW10" s="17">
        <v>0</v>
      </c>
      <c r="AX10" s="17">
        <v>91</v>
      </c>
      <c r="AY10" s="17">
        <v>0</v>
      </c>
      <c r="AZ10" s="17">
        <v>92</v>
      </c>
      <c r="BA10" s="17">
        <v>0</v>
      </c>
      <c r="BB10" s="17">
        <v>0</v>
      </c>
      <c r="BC10" s="17">
        <v>92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93</v>
      </c>
      <c r="BK10" s="18">
        <v>0</v>
      </c>
    </row>
    <row r="11" spans="1:63" ht="14.5" x14ac:dyDescent="0.35">
      <c r="A11" s="71" t="str">
        <f t="shared" si="0"/>
        <v>F6</v>
      </c>
      <c r="B11" s="71" t="str">
        <f t="shared" si="1"/>
        <v>FV452</v>
      </c>
      <c r="C11" s="71" t="str">
        <f t="shared" si="2"/>
        <v>FA4</v>
      </c>
      <c r="D11" s="72" t="s">
        <v>146</v>
      </c>
      <c r="E11" s="34" t="s">
        <v>135</v>
      </c>
      <c r="F11" s="34" t="s">
        <v>142</v>
      </c>
      <c r="G11" s="34">
        <v>2</v>
      </c>
      <c r="H11" s="75" t="s">
        <v>140</v>
      </c>
      <c r="I11" s="34">
        <v>4</v>
      </c>
      <c r="J11" s="73" t="s">
        <v>137</v>
      </c>
      <c r="K11" s="34">
        <v>12</v>
      </c>
      <c r="L11" s="20">
        <v>776</v>
      </c>
      <c r="M11" s="21">
        <v>4</v>
      </c>
      <c r="N11" s="21">
        <v>4</v>
      </c>
      <c r="O11" s="22">
        <v>5</v>
      </c>
      <c r="P11" s="9">
        <v>771</v>
      </c>
      <c r="Q11" s="10">
        <v>0</v>
      </c>
      <c r="R11" s="10">
        <v>0</v>
      </c>
      <c r="S11" s="11">
        <v>0</v>
      </c>
      <c r="T11" s="11">
        <v>0</v>
      </c>
      <c r="U11" s="11">
        <v>0</v>
      </c>
      <c r="V11" s="10">
        <v>0</v>
      </c>
      <c r="W11" s="10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3">
        <v>0</v>
      </c>
      <c r="AF11" s="13">
        <v>0</v>
      </c>
      <c r="AG11" s="13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74">
        <v>0</v>
      </c>
      <c r="AN11" s="74">
        <v>0</v>
      </c>
      <c r="AO11" s="15">
        <v>99</v>
      </c>
      <c r="AP11" s="15">
        <v>0</v>
      </c>
      <c r="AQ11" s="15">
        <v>0</v>
      </c>
      <c r="AR11" s="15">
        <v>0</v>
      </c>
      <c r="AS11" s="16">
        <v>0</v>
      </c>
      <c r="AT11" s="16">
        <v>0</v>
      </c>
      <c r="AU11" s="16">
        <v>99</v>
      </c>
      <c r="AV11" s="16">
        <v>0</v>
      </c>
      <c r="AW11" s="17">
        <v>92</v>
      </c>
      <c r="AX11" s="17">
        <v>90</v>
      </c>
      <c r="AY11" s="17">
        <v>92</v>
      </c>
      <c r="AZ11" s="17">
        <v>0</v>
      </c>
      <c r="BA11" s="17">
        <v>95</v>
      </c>
      <c r="BB11" s="17">
        <v>95</v>
      </c>
      <c r="BC11" s="17">
        <v>0</v>
      </c>
      <c r="BD11" s="18">
        <v>92</v>
      </c>
      <c r="BE11" s="18">
        <v>0</v>
      </c>
      <c r="BF11" s="18">
        <v>0</v>
      </c>
      <c r="BG11" s="18">
        <v>100</v>
      </c>
      <c r="BH11" s="18">
        <v>0</v>
      </c>
      <c r="BI11" s="18">
        <v>95</v>
      </c>
      <c r="BJ11" s="18">
        <v>97</v>
      </c>
      <c r="BK11" s="18">
        <v>96</v>
      </c>
    </row>
    <row r="12" spans="1:63" ht="14.5" x14ac:dyDescent="0.35">
      <c r="A12" s="71" t="str">
        <f t="shared" si="0"/>
        <v>F7</v>
      </c>
      <c r="B12" s="71" t="str">
        <f t="shared" si="1"/>
        <v>FV551</v>
      </c>
      <c r="C12" s="71" t="str">
        <f t="shared" si="2"/>
        <v>FD1</v>
      </c>
      <c r="D12" s="72" t="s">
        <v>147</v>
      </c>
      <c r="E12" s="34" t="s">
        <v>135</v>
      </c>
      <c r="F12" s="34" t="s">
        <v>148</v>
      </c>
      <c r="G12" s="35">
        <v>1</v>
      </c>
      <c r="H12" s="34" t="s">
        <v>149</v>
      </c>
      <c r="I12" s="39">
        <v>1</v>
      </c>
      <c r="J12" s="73" t="s">
        <v>145</v>
      </c>
      <c r="K12" s="34">
        <v>18</v>
      </c>
      <c r="L12" s="20">
        <v>774</v>
      </c>
      <c r="M12" s="21">
        <v>5</v>
      </c>
      <c r="N12" s="21">
        <v>5</v>
      </c>
      <c r="O12" s="22">
        <v>4</v>
      </c>
      <c r="P12" s="9">
        <v>770</v>
      </c>
      <c r="Q12" s="10">
        <v>0</v>
      </c>
      <c r="R12" s="10">
        <v>0</v>
      </c>
      <c r="S12" s="11">
        <v>0</v>
      </c>
      <c r="T12" s="11">
        <v>0</v>
      </c>
      <c r="U12" s="11">
        <v>0</v>
      </c>
      <c r="V12" s="10">
        <v>0</v>
      </c>
      <c r="W12" s="10">
        <v>0</v>
      </c>
      <c r="X12" s="12">
        <v>0</v>
      </c>
      <c r="Y12" s="12">
        <v>0</v>
      </c>
      <c r="Z12" s="12">
        <v>96</v>
      </c>
      <c r="AA12" s="12">
        <v>0</v>
      </c>
      <c r="AB12" s="12">
        <v>98</v>
      </c>
      <c r="AC12" s="12">
        <v>0</v>
      </c>
      <c r="AD12" s="12">
        <v>97</v>
      </c>
      <c r="AE12" s="13">
        <v>100</v>
      </c>
      <c r="AF12" s="13">
        <v>96</v>
      </c>
      <c r="AG12" s="13">
        <v>90</v>
      </c>
      <c r="AH12" s="14">
        <v>0</v>
      </c>
      <c r="AI12" s="14">
        <v>0</v>
      </c>
      <c r="AJ12" s="14">
        <v>0</v>
      </c>
      <c r="AK12" s="14">
        <v>98</v>
      </c>
      <c r="AL12" s="14">
        <v>0</v>
      </c>
      <c r="AM12" s="74">
        <v>0</v>
      </c>
      <c r="AN12" s="74">
        <v>0</v>
      </c>
      <c r="AO12" s="15">
        <v>0</v>
      </c>
      <c r="AP12" s="15">
        <v>0</v>
      </c>
      <c r="AQ12" s="15">
        <v>0</v>
      </c>
      <c r="AR12" s="15">
        <v>0</v>
      </c>
      <c r="AS12" s="16">
        <v>92</v>
      </c>
      <c r="AT12" s="16">
        <v>0</v>
      </c>
      <c r="AU12" s="16">
        <v>96</v>
      </c>
      <c r="AV12" s="16">
        <v>0</v>
      </c>
      <c r="AW12" s="17">
        <v>91</v>
      </c>
      <c r="AX12" s="17">
        <v>88</v>
      </c>
      <c r="AY12" s="17">
        <v>91</v>
      </c>
      <c r="AZ12" s="17">
        <v>91</v>
      </c>
      <c r="BA12" s="17">
        <v>93</v>
      </c>
      <c r="BB12" s="17">
        <v>93</v>
      </c>
      <c r="BC12" s="17">
        <v>93</v>
      </c>
      <c r="BD12" s="18">
        <v>0</v>
      </c>
      <c r="BE12" s="18">
        <v>90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92</v>
      </c>
    </row>
    <row r="13" spans="1:63" ht="14.5" x14ac:dyDescent="0.35">
      <c r="A13" s="71" t="str">
        <f t="shared" si="0"/>
        <v>F8</v>
      </c>
      <c r="B13" s="71" t="str">
        <f t="shared" si="1"/>
        <v>FV354</v>
      </c>
      <c r="C13" s="71" t="str">
        <f t="shared" si="2"/>
        <v>FA5</v>
      </c>
      <c r="D13" s="72" t="s">
        <v>150</v>
      </c>
      <c r="E13" s="34" t="s">
        <v>135</v>
      </c>
      <c r="F13" s="34" t="s">
        <v>139</v>
      </c>
      <c r="G13" s="34">
        <v>4</v>
      </c>
      <c r="H13" s="34" t="s">
        <v>140</v>
      </c>
      <c r="I13" s="34">
        <v>5</v>
      </c>
      <c r="J13" s="73" t="s">
        <v>140</v>
      </c>
      <c r="K13" s="34">
        <v>8</v>
      </c>
      <c r="L13" s="20">
        <v>770</v>
      </c>
      <c r="M13" s="21">
        <v>4</v>
      </c>
      <c r="N13" s="21">
        <v>4</v>
      </c>
      <c r="O13" s="22">
        <v>5</v>
      </c>
      <c r="P13" s="9">
        <v>765</v>
      </c>
      <c r="Q13" s="10">
        <v>0</v>
      </c>
      <c r="R13" s="10">
        <v>0</v>
      </c>
      <c r="S13" s="11">
        <v>0</v>
      </c>
      <c r="T13" s="11">
        <v>0</v>
      </c>
      <c r="U13" s="11">
        <v>0</v>
      </c>
      <c r="V13" s="10">
        <v>98</v>
      </c>
      <c r="W13" s="10">
        <v>0</v>
      </c>
      <c r="X13" s="12">
        <v>95</v>
      </c>
      <c r="Y13" s="12">
        <v>97</v>
      </c>
      <c r="Z13" s="12">
        <v>0</v>
      </c>
      <c r="AA13" s="12">
        <v>0</v>
      </c>
      <c r="AB13" s="12">
        <v>0</v>
      </c>
      <c r="AC13" s="12">
        <v>97</v>
      </c>
      <c r="AD13" s="12">
        <v>0</v>
      </c>
      <c r="AE13" s="13">
        <v>0</v>
      </c>
      <c r="AF13" s="13">
        <v>0</v>
      </c>
      <c r="AG13" s="13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74">
        <v>0</v>
      </c>
      <c r="AN13" s="74">
        <v>0</v>
      </c>
      <c r="AO13" s="15">
        <v>0</v>
      </c>
      <c r="AP13" s="15">
        <v>0</v>
      </c>
      <c r="AQ13" s="15">
        <v>0</v>
      </c>
      <c r="AR13" s="15">
        <v>0</v>
      </c>
      <c r="AS13" s="16">
        <v>0</v>
      </c>
      <c r="AT13" s="16">
        <v>0</v>
      </c>
      <c r="AU13" s="16">
        <v>0</v>
      </c>
      <c r="AV13" s="16">
        <v>0</v>
      </c>
      <c r="AW13" s="17">
        <v>0</v>
      </c>
      <c r="AX13" s="17">
        <v>97</v>
      </c>
      <c r="AY13" s="17">
        <v>94</v>
      </c>
      <c r="AZ13" s="17">
        <v>97</v>
      </c>
      <c r="BA13" s="17">
        <v>0</v>
      </c>
      <c r="BB13" s="17">
        <v>0</v>
      </c>
      <c r="BC13" s="17">
        <v>0</v>
      </c>
      <c r="BD13" s="18">
        <v>95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</row>
    <row r="14" spans="1:63" ht="14.5" x14ac:dyDescent="0.35">
      <c r="A14" s="71" t="str">
        <f t="shared" si="0"/>
        <v>F9</v>
      </c>
      <c r="B14" s="71" t="str">
        <f t="shared" si="1"/>
        <v>FV552</v>
      </c>
      <c r="C14" s="71" t="str">
        <f t="shared" si="2"/>
        <v>FC1</v>
      </c>
      <c r="D14" s="72" t="s">
        <v>151</v>
      </c>
      <c r="E14" s="34" t="s">
        <v>135</v>
      </c>
      <c r="F14" s="34" t="s">
        <v>148</v>
      </c>
      <c r="G14" s="34">
        <v>2</v>
      </c>
      <c r="H14" s="75" t="s">
        <v>145</v>
      </c>
      <c r="I14" s="39">
        <v>1</v>
      </c>
      <c r="J14" s="73" t="s">
        <v>149</v>
      </c>
      <c r="K14" s="34">
        <v>18</v>
      </c>
      <c r="L14" s="20">
        <v>757</v>
      </c>
      <c r="M14" s="21">
        <v>7</v>
      </c>
      <c r="N14" s="21">
        <v>5</v>
      </c>
      <c r="O14" s="22">
        <v>0</v>
      </c>
      <c r="P14" s="9">
        <v>757</v>
      </c>
      <c r="Q14" s="10">
        <v>93</v>
      </c>
      <c r="R14" s="10">
        <v>0</v>
      </c>
      <c r="S14" s="11">
        <v>0</v>
      </c>
      <c r="T14" s="11">
        <v>93</v>
      </c>
      <c r="U14" s="11">
        <v>0</v>
      </c>
      <c r="V14" s="10">
        <v>93</v>
      </c>
      <c r="W14" s="10">
        <v>92</v>
      </c>
      <c r="X14" s="12">
        <v>92</v>
      </c>
      <c r="Y14" s="12">
        <v>0</v>
      </c>
      <c r="Z14" s="12">
        <v>0</v>
      </c>
      <c r="AA14" s="12">
        <v>0</v>
      </c>
      <c r="AB14" s="12">
        <v>94</v>
      </c>
      <c r="AC14" s="12">
        <v>0</v>
      </c>
      <c r="AD14" s="12">
        <v>0</v>
      </c>
      <c r="AE14" s="13">
        <v>95</v>
      </c>
      <c r="AF14" s="13">
        <v>0</v>
      </c>
      <c r="AG14" s="13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74">
        <v>94</v>
      </c>
      <c r="AN14" s="74">
        <v>0</v>
      </c>
      <c r="AO14" s="15">
        <v>94</v>
      </c>
      <c r="AP14" s="15">
        <v>97</v>
      </c>
      <c r="AQ14" s="15">
        <v>96</v>
      </c>
      <c r="AR14" s="15">
        <v>93</v>
      </c>
      <c r="AS14" s="16">
        <v>0</v>
      </c>
      <c r="AT14" s="16">
        <v>0</v>
      </c>
      <c r="AU14" s="16">
        <v>94</v>
      </c>
      <c r="AV14" s="16">
        <v>0</v>
      </c>
      <c r="AW14" s="17">
        <v>89</v>
      </c>
      <c r="AX14" s="17">
        <v>0</v>
      </c>
      <c r="AY14" s="17">
        <v>88</v>
      </c>
      <c r="AZ14" s="17">
        <v>89</v>
      </c>
      <c r="BA14" s="17">
        <v>0</v>
      </c>
      <c r="BB14" s="17">
        <v>90</v>
      </c>
      <c r="BC14" s="17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90</v>
      </c>
      <c r="BI14" s="18">
        <v>0</v>
      </c>
      <c r="BJ14" s="18">
        <v>0</v>
      </c>
      <c r="BK14" s="18">
        <v>0</v>
      </c>
    </row>
    <row r="15" spans="1:63" ht="14.5" x14ac:dyDescent="0.35">
      <c r="A15" s="71" t="str">
        <f t="shared" si="0"/>
        <v>F10</v>
      </c>
      <c r="B15" s="71" t="str">
        <f t="shared" si="1"/>
        <v>FV453</v>
      </c>
      <c r="C15" s="71" t="str">
        <f t="shared" si="2"/>
        <v>FE1</v>
      </c>
      <c r="D15" s="72" t="s">
        <v>152</v>
      </c>
      <c r="E15" s="34" t="s">
        <v>135</v>
      </c>
      <c r="F15" s="34" t="s">
        <v>142</v>
      </c>
      <c r="G15" s="34">
        <v>3</v>
      </c>
      <c r="H15" s="34" t="s">
        <v>153</v>
      </c>
      <c r="I15" s="39">
        <v>1</v>
      </c>
      <c r="J15" s="73" t="s">
        <v>149</v>
      </c>
      <c r="K15" s="34">
        <v>9</v>
      </c>
      <c r="L15" s="20">
        <v>750</v>
      </c>
      <c r="M15" s="21">
        <v>5</v>
      </c>
      <c r="N15" s="21">
        <v>5</v>
      </c>
      <c r="O15" s="22">
        <v>0</v>
      </c>
      <c r="P15" s="9">
        <v>750</v>
      </c>
      <c r="Q15" s="10">
        <v>0</v>
      </c>
      <c r="R15" s="10">
        <v>95</v>
      </c>
      <c r="S15" s="11">
        <v>0</v>
      </c>
      <c r="T15" s="11">
        <v>90</v>
      </c>
      <c r="U15" s="11">
        <v>0</v>
      </c>
      <c r="V15" s="10">
        <v>0</v>
      </c>
      <c r="W15" s="10">
        <v>0</v>
      </c>
      <c r="X15" s="12">
        <v>0</v>
      </c>
      <c r="Y15" s="12">
        <v>0</v>
      </c>
      <c r="Z15" s="12">
        <v>94</v>
      </c>
      <c r="AA15" s="12">
        <v>0</v>
      </c>
      <c r="AB15" s="12">
        <v>0</v>
      </c>
      <c r="AC15" s="12">
        <v>0</v>
      </c>
      <c r="AD15" s="12">
        <v>0</v>
      </c>
      <c r="AE15" s="13">
        <v>0</v>
      </c>
      <c r="AF15" s="13">
        <v>0</v>
      </c>
      <c r="AG15" s="13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74">
        <v>0</v>
      </c>
      <c r="AN15" s="74">
        <v>0</v>
      </c>
      <c r="AO15" s="15">
        <v>93</v>
      </c>
      <c r="AP15" s="15">
        <v>95</v>
      </c>
      <c r="AQ15" s="15">
        <v>100</v>
      </c>
      <c r="AR15" s="15">
        <v>0</v>
      </c>
      <c r="AS15" s="16">
        <v>0</v>
      </c>
      <c r="AT15" s="16">
        <v>93</v>
      </c>
      <c r="AU15" s="16">
        <v>0</v>
      </c>
      <c r="AV15" s="16">
        <v>0</v>
      </c>
      <c r="AW15" s="17">
        <v>0</v>
      </c>
      <c r="AX15" s="17">
        <v>84</v>
      </c>
      <c r="AY15" s="17">
        <v>0</v>
      </c>
      <c r="AZ15" s="17">
        <v>90</v>
      </c>
      <c r="BA15" s="17">
        <v>0</v>
      </c>
      <c r="BB15" s="17">
        <v>0</v>
      </c>
      <c r="BC15" s="17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</row>
    <row r="16" spans="1:63" ht="14.5" x14ac:dyDescent="0.35">
      <c r="A16" s="71" t="str">
        <f t="shared" si="0"/>
        <v>F11</v>
      </c>
      <c r="B16" s="71" t="str">
        <f t="shared" si="1"/>
        <v>FV454</v>
      </c>
      <c r="C16" s="71" t="str">
        <f t="shared" si="2"/>
        <v>FG1</v>
      </c>
      <c r="D16" s="72" t="s">
        <v>154</v>
      </c>
      <c r="E16" s="34" t="s">
        <v>135</v>
      </c>
      <c r="F16" s="34" t="s">
        <v>142</v>
      </c>
      <c r="G16" s="34">
        <v>4</v>
      </c>
      <c r="H16" s="34" t="s">
        <v>155</v>
      </c>
      <c r="I16" s="39">
        <v>1</v>
      </c>
      <c r="J16" s="73" t="s">
        <v>156</v>
      </c>
      <c r="K16" s="34">
        <v>9</v>
      </c>
      <c r="L16" s="20">
        <v>737</v>
      </c>
      <c r="M16" s="21">
        <v>5</v>
      </c>
      <c r="N16" s="21">
        <v>5</v>
      </c>
      <c r="O16" s="22">
        <v>0</v>
      </c>
      <c r="P16" s="9">
        <v>737</v>
      </c>
      <c r="Q16" s="10">
        <v>0</v>
      </c>
      <c r="R16" s="10">
        <v>90</v>
      </c>
      <c r="S16" s="11">
        <v>0</v>
      </c>
      <c r="T16" s="11">
        <v>0</v>
      </c>
      <c r="U16" s="11">
        <v>0</v>
      </c>
      <c r="V16" s="10">
        <v>0</v>
      </c>
      <c r="W16" s="10">
        <v>0</v>
      </c>
      <c r="X16" s="12">
        <v>0</v>
      </c>
      <c r="Y16" s="12">
        <v>0</v>
      </c>
      <c r="Z16" s="12">
        <v>0</v>
      </c>
      <c r="AA16" s="12">
        <v>90</v>
      </c>
      <c r="AB16" s="12">
        <v>92</v>
      </c>
      <c r="AC16" s="12">
        <v>90</v>
      </c>
      <c r="AD16" s="12">
        <v>0</v>
      </c>
      <c r="AE16" s="13">
        <v>0</v>
      </c>
      <c r="AF16" s="13">
        <v>0</v>
      </c>
      <c r="AG16" s="13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74">
        <v>90</v>
      </c>
      <c r="AN16" s="74">
        <v>0</v>
      </c>
      <c r="AO16" s="15">
        <v>0</v>
      </c>
      <c r="AP16" s="15">
        <v>0</v>
      </c>
      <c r="AQ16" s="15">
        <v>92</v>
      </c>
      <c r="AR16" s="15">
        <v>90</v>
      </c>
      <c r="AS16" s="16">
        <v>0</v>
      </c>
      <c r="AT16" s="16">
        <v>0</v>
      </c>
      <c r="AU16" s="16">
        <v>93</v>
      </c>
      <c r="AV16" s="16">
        <v>100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</row>
    <row r="17" spans="1:63" ht="14.5" x14ac:dyDescent="0.35">
      <c r="A17" s="71" t="str">
        <f t="shared" si="0"/>
        <v>F12</v>
      </c>
      <c r="B17" s="71" t="str">
        <f t="shared" si="1"/>
        <v>FV355</v>
      </c>
      <c r="C17" s="71" t="str">
        <f t="shared" si="2"/>
        <v>FE2</v>
      </c>
      <c r="D17" s="72" t="s">
        <v>157</v>
      </c>
      <c r="E17" s="34" t="s">
        <v>135</v>
      </c>
      <c r="F17" s="34" t="s">
        <v>139</v>
      </c>
      <c r="G17" s="34">
        <v>5</v>
      </c>
      <c r="H17" s="34" t="s">
        <v>153</v>
      </c>
      <c r="I17" s="34">
        <v>2</v>
      </c>
      <c r="J17" s="73" t="s">
        <v>153</v>
      </c>
      <c r="K17" s="34">
        <v>12</v>
      </c>
      <c r="L17" s="20">
        <v>733</v>
      </c>
      <c r="M17" s="21">
        <v>5</v>
      </c>
      <c r="N17" s="21">
        <v>5</v>
      </c>
      <c r="O17" s="22">
        <v>2</v>
      </c>
      <c r="P17" s="9">
        <v>731</v>
      </c>
      <c r="Q17" s="10">
        <v>90</v>
      </c>
      <c r="R17" s="10">
        <v>0</v>
      </c>
      <c r="S17" s="11">
        <v>0</v>
      </c>
      <c r="T17" s="11">
        <v>0</v>
      </c>
      <c r="U17" s="11">
        <v>0</v>
      </c>
      <c r="V17" s="10">
        <v>92</v>
      </c>
      <c r="W17" s="10">
        <v>90</v>
      </c>
      <c r="X17" s="12">
        <v>0</v>
      </c>
      <c r="Y17" s="12">
        <v>0</v>
      </c>
      <c r="Z17" s="12">
        <v>0</v>
      </c>
      <c r="AA17" s="12">
        <v>0</v>
      </c>
      <c r="AB17" s="12">
        <v>91</v>
      </c>
      <c r="AC17" s="12">
        <v>0</v>
      </c>
      <c r="AD17" s="12">
        <v>0</v>
      </c>
      <c r="AE17" s="13">
        <v>0</v>
      </c>
      <c r="AF17" s="13">
        <v>0</v>
      </c>
      <c r="AG17" s="13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74">
        <v>0</v>
      </c>
      <c r="AN17" s="74">
        <v>0</v>
      </c>
      <c r="AO17" s="15">
        <v>91</v>
      </c>
      <c r="AP17" s="15">
        <v>93</v>
      </c>
      <c r="AQ17" s="15">
        <v>0</v>
      </c>
      <c r="AR17" s="15">
        <v>0</v>
      </c>
      <c r="AS17" s="16">
        <v>94</v>
      </c>
      <c r="AT17" s="16">
        <v>92</v>
      </c>
      <c r="AU17" s="16">
        <v>0</v>
      </c>
      <c r="AV17" s="16">
        <v>0</v>
      </c>
      <c r="AW17" s="17">
        <v>0</v>
      </c>
      <c r="AX17" s="17">
        <v>83</v>
      </c>
      <c r="AY17" s="17">
        <v>87</v>
      </c>
      <c r="AZ17" s="17">
        <v>88</v>
      </c>
      <c r="BA17" s="17">
        <v>0</v>
      </c>
      <c r="BB17" s="17">
        <v>0</v>
      </c>
      <c r="BC17" s="17">
        <v>86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</row>
    <row r="18" spans="1:63" ht="14.5" x14ac:dyDescent="0.35">
      <c r="A18" s="71" t="str">
        <f t="shared" si="0"/>
        <v>F13</v>
      </c>
      <c r="B18" s="71" t="str">
        <f t="shared" si="1"/>
        <v>FV651</v>
      </c>
      <c r="C18" s="71" t="str">
        <f t="shared" si="2"/>
        <v>FD2</v>
      </c>
      <c r="D18" s="72" t="s">
        <v>158</v>
      </c>
      <c r="E18" s="34" t="s">
        <v>135</v>
      </c>
      <c r="F18" s="34" t="s">
        <v>159</v>
      </c>
      <c r="G18" s="35">
        <v>1</v>
      </c>
      <c r="H18" s="34" t="s">
        <v>149</v>
      </c>
      <c r="I18" s="34">
        <v>2</v>
      </c>
      <c r="J18" s="73" t="s">
        <v>149</v>
      </c>
      <c r="K18" s="34">
        <v>9</v>
      </c>
      <c r="L18" s="20">
        <v>732</v>
      </c>
      <c r="M18" s="21">
        <v>4</v>
      </c>
      <c r="N18" s="21">
        <v>4</v>
      </c>
      <c r="O18" s="22">
        <v>9</v>
      </c>
      <c r="P18" s="9">
        <v>723</v>
      </c>
      <c r="Q18" s="10">
        <v>0</v>
      </c>
      <c r="R18" s="10">
        <v>0</v>
      </c>
      <c r="S18" s="11">
        <v>0</v>
      </c>
      <c r="T18" s="11">
        <v>0</v>
      </c>
      <c r="U18" s="11">
        <v>0</v>
      </c>
      <c r="V18" s="10">
        <v>0</v>
      </c>
      <c r="W18" s="10">
        <v>0</v>
      </c>
      <c r="X18" s="12">
        <v>0</v>
      </c>
      <c r="Y18" s="12">
        <v>0</v>
      </c>
      <c r="Z18" s="12">
        <v>0</v>
      </c>
      <c r="AA18" s="12">
        <v>93</v>
      </c>
      <c r="AB18" s="12">
        <v>96</v>
      </c>
      <c r="AC18" s="12">
        <v>93</v>
      </c>
      <c r="AD18" s="12">
        <v>90</v>
      </c>
      <c r="AE18" s="13">
        <v>0</v>
      </c>
      <c r="AF18" s="13">
        <v>90</v>
      </c>
      <c r="AG18" s="13">
        <v>0</v>
      </c>
      <c r="AH18" s="14">
        <v>93</v>
      </c>
      <c r="AI18" s="14">
        <v>0</v>
      </c>
      <c r="AJ18" s="14">
        <v>0</v>
      </c>
      <c r="AK18" s="14">
        <v>90</v>
      </c>
      <c r="AL18" s="14">
        <v>0</v>
      </c>
      <c r="AM18" s="74">
        <v>0</v>
      </c>
      <c r="AN18" s="74">
        <v>0</v>
      </c>
      <c r="AO18" s="15">
        <v>0</v>
      </c>
      <c r="AP18" s="15">
        <v>0</v>
      </c>
      <c r="AQ18" s="15">
        <v>0</v>
      </c>
      <c r="AR18" s="15">
        <v>0</v>
      </c>
      <c r="AS18" s="16">
        <v>0</v>
      </c>
      <c r="AT18" s="16">
        <v>0</v>
      </c>
      <c r="AU18" s="16">
        <v>0</v>
      </c>
      <c r="AV18" s="16">
        <v>0</v>
      </c>
      <c r="AW18" s="17">
        <v>87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86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</row>
    <row r="19" spans="1:63" ht="14.5" x14ac:dyDescent="0.35">
      <c r="A19" s="71" t="str">
        <f t="shared" si="0"/>
        <v>F14</v>
      </c>
      <c r="B19" s="71" t="str">
        <f t="shared" si="1"/>
        <v>FU352</v>
      </c>
      <c r="C19" s="71" t="str">
        <f t="shared" si="2"/>
        <v>FA6</v>
      </c>
      <c r="D19" s="72" t="s">
        <v>160</v>
      </c>
      <c r="E19" s="34" t="s">
        <v>135</v>
      </c>
      <c r="F19" s="34" t="s">
        <v>136</v>
      </c>
      <c r="G19" s="34">
        <v>2</v>
      </c>
      <c r="H19" s="34" t="s">
        <v>140</v>
      </c>
      <c r="I19" s="34">
        <v>6</v>
      </c>
      <c r="J19" s="73" t="s">
        <v>156</v>
      </c>
      <c r="K19" s="34">
        <v>7</v>
      </c>
      <c r="L19" s="20">
        <v>688</v>
      </c>
      <c r="M19" s="21">
        <v>4</v>
      </c>
      <c r="N19" s="21">
        <v>4</v>
      </c>
      <c r="O19" s="22">
        <v>0</v>
      </c>
      <c r="P19" s="9">
        <v>688</v>
      </c>
      <c r="Q19" s="10">
        <v>98</v>
      </c>
      <c r="R19" s="10">
        <v>0</v>
      </c>
      <c r="S19" s="11">
        <v>0</v>
      </c>
      <c r="T19" s="11">
        <v>0</v>
      </c>
      <c r="U19" s="11">
        <v>0</v>
      </c>
      <c r="V19" s="10">
        <v>0</v>
      </c>
      <c r="W19" s="10">
        <v>100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3">
        <v>0</v>
      </c>
      <c r="AF19" s="13">
        <v>0</v>
      </c>
      <c r="AG19" s="13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74">
        <v>0</v>
      </c>
      <c r="AN19" s="74">
        <v>0</v>
      </c>
      <c r="AO19" s="15">
        <v>0</v>
      </c>
      <c r="AP19" s="15">
        <v>0</v>
      </c>
      <c r="AQ19" s="15">
        <v>0</v>
      </c>
      <c r="AR19" s="15">
        <v>0</v>
      </c>
      <c r="AS19" s="16">
        <v>0</v>
      </c>
      <c r="AT19" s="16">
        <v>0</v>
      </c>
      <c r="AU19" s="16">
        <v>100</v>
      </c>
      <c r="AV19" s="16">
        <v>0</v>
      </c>
      <c r="AW19" s="17">
        <v>98</v>
      </c>
      <c r="AX19" s="17">
        <v>98</v>
      </c>
      <c r="AY19" s="17">
        <v>0</v>
      </c>
      <c r="AZ19" s="17">
        <v>99</v>
      </c>
      <c r="BA19" s="17">
        <v>0</v>
      </c>
      <c r="BB19" s="17">
        <v>0</v>
      </c>
      <c r="BC19" s="17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95</v>
      </c>
      <c r="BI19" s="18">
        <v>0</v>
      </c>
      <c r="BJ19" s="18">
        <v>0</v>
      </c>
      <c r="BK19" s="18">
        <v>0</v>
      </c>
    </row>
    <row r="20" spans="1:63" ht="14.5" x14ac:dyDescent="0.35">
      <c r="A20" s="71" t="str">
        <f t="shared" si="0"/>
        <v>F15</v>
      </c>
      <c r="B20" s="71" t="str">
        <f t="shared" si="1"/>
        <v>FV356</v>
      </c>
      <c r="C20" s="71" t="str">
        <f t="shared" si="2"/>
        <v>FC2</v>
      </c>
      <c r="D20" s="72" t="s">
        <v>161</v>
      </c>
      <c r="E20" s="34" t="s">
        <v>135</v>
      </c>
      <c r="F20" s="34" t="s">
        <v>139</v>
      </c>
      <c r="G20" s="34">
        <v>6</v>
      </c>
      <c r="H20" s="76" t="s">
        <v>145</v>
      </c>
      <c r="I20" s="34">
        <v>2</v>
      </c>
      <c r="J20" s="73" t="s">
        <v>156</v>
      </c>
      <c r="K20" s="34">
        <v>7</v>
      </c>
      <c r="L20" s="20">
        <v>663</v>
      </c>
      <c r="M20" s="21">
        <v>3</v>
      </c>
      <c r="N20" s="21">
        <v>3</v>
      </c>
      <c r="O20" s="22">
        <v>5</v>
      </c>
      <c r="P20" s="9">
        <v>658</v>
      </c>
      <c r="Q20" s="10">
        <v>97</v>
      </c>
      <c r="R20" s="10">
        <v>0</v>
      </c>
      <c r="S20" s="11">
        <v>0</v>
      </c>
      <c r="T20" s="11">
        <v>0</v>
      </c>
      <c r="U20" s="11">
        <v>100</v>
      </c>
      <c r="V20" s="10">
        <v>0</v>
      </c>
      <c r="W20" s="10">
        <v>94</v>
      </c>
      <c r="X20" s="12">
        <v>0</v>
      </c>
      <c r="Y20" s="12">
        <v>0</v>
      </c>
      <c r="Z20" s="12">
        <v>0</v>
      </c>
      <c r="AA20" s="12">
        <v>0</v>
      </c>
      <c r="AB20" s="12">
        <v>99</v>
      </c>
      <c r="AC20" s="12">
        <v>0</v>
      </c>
      <c r="AD20" s="12">
        <v>0</v>
      </c>
      <c r="AE20" s="13">
        <v>0</v>
      </c>
      <c r="AF20" s="13">
        <v>0</v>
      </c>
      <c r="AG20" s="13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74">
        <v>0</v>
      </c>
      <c r="AN20" s="74">
        <v>0</v>
      </c>
      <c r="AO20" s="15">
        <v>0</v>
      </c>
      <c r="AP20" s="15">
        <v>0</v>
      </c>
      <c r="AQ20" s="15">
        <v>0</v>
      </c>
      <c r="AR20" s="15">
        <v>0</v>
      </c>
      <c r="AS20" s="16">
        <v>0</v>
      </c>
      <c r="AT20" s="16">
        <v>0</v>
      </c>
      <c r="AU20" s="16">
        <v>0</v>
      </c>
      <c r="AV20" s="16">
        <v>0</v>
      </c>
      <c r="AW20" s="17">
        <v>90</v>
      </c>
      <c r="AX20" s="17">
        <v>0</v>
      </c>
      <c r="AY20" s="17">
        <v>90</v>
      </c>
      <c r="AZ20" s="17">
        <v>93</v>
      </c>
      <c r="BA20" s="17">
        <v>0</v>
      </c>
      <c r="BB20" s="17">
        <v>0</v>
      </c>
      <c r="BC20" s="17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</row>
    <row r="21" spans="1:63" ht="14.5" x14ac:dyDescent="0.35">
      <c r="A21" s="71" t="str">
        <f t="shared" si="0"/>
        <v>F16</v>
      </c>
      <c r="B21" s="71" t="str">
        <f t="shared" si="1"/>
        <v>FV357</v>
      </c>
      <c r="C21" s="71" t="str">
        <f t="shared" si="2"/>
        <v>FD3</v>
      </c>
      <c r="D21" s="72" t="s">
        <v>162</v>
      </c>
      <c r="E21" s="34" t="s">
        <v>135</v>
      </c>
      <c r="F21" s="34" t="s">
        <v>139</v>
      </c>
      <c r="G21" s="34">
        <v>7</v>
      </c>
      <c r="H21" s="34" t="s">
        <v>149</v>
      </c>
      <c r="I21" s="34">
        <v>3</v>
      </c>
      <c r="J21" s="73" t="s">
        <v>156</v>
      </c>
      <c r="K21" s="34">
        <v>7</v>
      </c>
      <c r="L21" s="20">
        <v>623</v>
      </c>
      <c r="M21" s="21">
        <v>3</v>
      </c>
      <c r="N21" s="21">
        <v>3</v>
      </c>
      <c r="O21" s="22">
        <v>5</v>
      </c>
      <c r="P21" s="9">
        <v>618</v>
      </c>
      <c r="Q21" s="10">
        <v>0</v>
      </c>
      <c r="R21" s="10">
        <v>0</v>
      </c>
      <c r="S21" s="11">
        <v>0</v>
      </c>
      <c r="T21" s="11">
        <v>0</v>
      </c>
      <c r="U21" s="11">
        <v>0</v>
      </c>
      <c r="V21" s="10">
        <v>0</v>
      </c>
      <c r="W21" s="10">
        <v>0</v>
      </c>
      <c r="X21" s="12">
        <v>0</v>
      </c>
      <c r="Y21" s="12">
        <v>0</v>
      </c>
      <c r="Z21" s="12">
        <v>93</v>
      </c>
      <c r="AA21" s="12">
        <v>0</v>
      </c>
      <c r="AB21" s="12">
        <v>93</v>
      </c>
      <c r="AC21" s="12">
        <v>0</v>
      </c>
      <c r="AD21" s="12">
        <v>0</v>
      </c>
      <c r="AE21" s="13">
        <v>0</v>
      </c>
      <c r="AF21" s="13">
        <v>0</v>
      </c>
      <c r="AG21" s="13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74">
        <v>0</v>
      </c>
      <c r="AN21" s="74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  <c r="AT21" s="16">
        <v>0</v>
      </c>
      <c r="AU21" s="16">
        <v>0</v>
      </c>
      <c r="AV21" s="16">
        <v>0</v>
      </c>
      <c r="AW21" s="17">
        <v>0</v>
      </c>
      <c r="AX21" s="17">
        <v>85</v>
      </c>
      <c r="AY21" s="17">
        <v>89</v>
      </c>
      <c r="AZ21" s="17">
        <v>0</v>
      </c>
      <c r="BA21" s="17">
        <v>0</v>
      </c>
      <c r="BB21" s="17">
        <v>0</v>
      </c>
      <c r="BC21" s="17">
        <v>88</v>
      </c>
      <c r="BD21" s="18">
        <v>85</v>
      </c>
      <c r="BE21" s="18">
        <v>0</v>
      </c>
      <c r="BF21" s="18">
        <v>0</v>
      </c>
      <c r="BG21" s="18">
        <v>0</v>
      </c>
      <c r="BH21" s="18">
        <v>0</v>
      </c>
      <c r="BI21" s="18">
        <v>90</v>
      </c>
      <c r="BJ21" s="18">
        <v>0</v>
      </c>
      <c r="BK21" s="18">
        <v>0</v>
      </c>
    </row>
    <row r="22" spans="1:63" ht="14.5" x14ac:dyDescent="0.35">
      <c r="A22" s="71" t="str">
        <f t="shared" si="0"/>
        <v>F17</v>
      </c>
      <c r="B22" s="71" t="str">
        <f t="shared" si="1"/>
        <v>FU353</v>
      </c>
      <c r="C22" s="71" t="str">
        <f t="shared" si="2"/>
        <v>FA7</v>
      </c>
      <c r="D22" s="72" t="s">
        <v>163</v>
      </c>
      <c r="E22" s="34" t="s">
        <v>135</v>
      </c>
      <c r="F22" s="34" t="s">
        <v>136</v>
      </c>
      <c r="G22" s="34">
        <v>3</v>
      </c>
      <c r="H22" s="34" t="s">
        <v>140</v>
      </c>
      <c r="I22" s="34">
        <v>7</v>
      </c>
      <c r="J22" s="73" t="s">
        <v>156</v>
      </c>
      <c r="K22" s="34">
        <v>6</v>
      </c>
      <c r="L22" s="20">
        <v>600</v>
      </c>
      <c r="M22" s="21">
        <v>3</v>
      </c>
      <c r="N22" s="21">
        <v>3</v>
      </c>
      <c r="O22" s="22">
        <v>0</v>
      </c>
      <c r="P22" s="9">
        <v>600</v>
      </c>
      <c r="Q22" s="10">
        <v>100</v>
      </c>
      <c r="R22" s="10">
        <v>0</v>
      </c>
      <c r="S22" s="11">
        <v>0</v>
      </c>
      <c r="T22" s="11">
        <v>0</v>
      </c>
      <c r="U22" s="11">
        <v>0</v>
      </c>
      <c r="V22" s="10">
        <v>0</v>
      </c>
      <c r="W22" s="10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3">
        <v>0</v>
      </c>
      <c r="AF22" s="13">
        <v>0</v>
      </c>
      <c r="AG22" s="13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74">
        <v>0</v>
      </c>
      <c r="AN22" s="74">
        <v>0</v>
      </c>
      <c r="AO22" s="15">
        <v>0</v>
      </c>
      <c r="AP22" s="15">
        <v>0</v>
      </c>
      <c r="AQ22" s="15">
        <v>0</v>
      </c>
      <c r="AR22" s="15">
        <v>0</v>
      </c>
      <c r="AS22" s="16">
        <v>0</v>
      </c>
      <c r="AT22" s="16">
        <v>0</v>
      </c>
      <c r="AU22" s="16">
        <v>0</v>
      </c>
      <c r="AV22" s="16">
        <v>0</v>
      </c>
      <c r="AW22" s="17">
        <v>100</v>
      </c>
      <c r="AX22" s="17">
        <v>100</v>
      </c>
      <c r="AY22" s="17">
        <v>100</v>
      </c>
      <c r="AZ22" s="17">
        <v>0</v>
      </c>
      <c r="BA22" s="17">
        <v>0</v>
      </c>
      <c r="BB22" s="17">
        <v>0</v>
      </c>
      <c r="BC22" s="17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100</v>
      </c>
      <c r="BI22" s="18">
        <v>0</v>
      </c>
      <c r="BJ22" s="18">
        <v>0</v>
      </c>
      <c r="BK22" s="18">
        <v>100</v>
      </c>
    </row>
    <row r="23" spans="1:63" ht="14.5" x14ac:dyDescent="0.35">
      <c r="A23" s="71" t="str">
        <f t="shared" si="0"/>
        <v>F18</v>
      </c>
      <c r="B23" s="71" t="str">
        <f t="shared" si="1"/>
        <v>FU354</v>
      </c>
      <c r="C23" s="71" t="str">
        <f t="shared" si="2"/>
        <v>FB3</v>
      </c>
      <c r="D23" s="72" t="s">
        <v>164</v>
      </c>
      <c r="E23" s="34" t="s">
        <v>135</v>
      </c>
      <c r="F23" s="34" t="s">
        <v>136</v>
      </c>
      <c r="G23" s="34">
        <v>4</v>
      </c>
      <c r="H23" s="34" t="s">
        <v>137</v>
      </c>
      <c r="I23" s="34">
        <v>3</v>
      </c>
      <c r="J23" s="73" t="s">
        <v>137</v>
      </c>
      <c r="K23" s="34">
        <v>6</v>
      </c>
      <c r="L23" s="20">
        <v>587</v>
      </c>
      <c r="M23" s="21">
        <v>4</v>
      </c>
      <c r="N23" s="21">
        <v>4</v>
      </c>
      <c r="O23" s="22">
        <v>0</v>
      </c>
      <c r="P23" s="9">
        <v>587</v>
      </c>
      <c r="Q23" s="10">
        <v>0</v>
      </c>
      <c r="R23" s="10">
        <v>0</v>
      </c>
      <c r="S23" s="11">
        <v>0</v>
      </c>
      <c r="T23" s="11">
        <v>0</v>
      </c>
      <c r="U23" s="11">
        <v>0</v>
      </c>
      <c r="V23" s="10">
        <v>0</v>
      </c>
      <c r="W23" s="10">
        <v>0</v>
      </c>
      <c r="X23" s="12">
        <v>97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3">
        <v>0</v>
      </c>
      <c r="AF23" s="13">
        <v>0</v>
      </c>
      <c r="AG23" s="13">
        <v>0</v>
      </c>
      <c r="AH23" s="14">
        <v>0</v>
      </c>
      <c r="AI23" s="14">
        <v>0</v>
      </c>
      <c r="AJ23" s="14">
        <v>0</v>
      </c>
      <c r="AK23" s="14">
        <v>100</v>
      </c>
      <c r="AL23" s="14">
        <v>0</v>
      </c>
      <c r="AM23" s="74">
        <v>100</v>
      </c>
      <c r="AN23" s="74">
        <v>0</v>
      </c>
      <c r="AO23" s="15">
        <v>0</v>
      </c>
      <c r="AP23" s="15">
        <v>0</v>
      </c>
      <c r="AQ23" s="15">
        <v>0</v>
      </c>
      <c r="AR23" s="15">
        <v>0</v>
      </c>
      <c r="AS23" s="16">
        <v>98</v>
      </c>
      <c r="AT23" s="16">
        <v>98</v>
      </c>
      <c r="AU23" s="16">
        <v>0</v>
      </c>
      <c r="AV23" s="16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94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</row>
    <row r="24" spans="1:63" ht="14.5" x14ac:dyDescent="0.35">
      <c r="A24" s="71" t="str">
        <f t="shared" si="0"/>
        <v>F19</v>
      </c>
      <c r="B24" s="71" t="str">
        <f t="shared" si="1"/>
        <v>FV455</v>
      </c>
      <c r="C24" s="71" t="str">
        <f t="shared" si="2"/>
        <v>FC3</v>
      </c>
      <c r="D24" s="72" t="s">
        <v>165</v>
      </c>
      <c r="E24" s="34" t="s">
        <v>135</v>
      </c>
      <c r="F24" s="34" t="s">
        <v>142</v>
      </c>
      <c r="G24" s="34">
        <v>5</v>
      </c>
      <c r="H24" s="34" t="s">
        <v>145</v>
      </c>
      <c r="I24" s="34">
        <v>3</v>
      </c>
      <c r="J24" s="73" t="s">
        <v>145</v>
      </c>
      <c r="K24" s="34">
        <v>6</v>
      </c>
      <c r="L24" s="20">
        <v>562</v>
      </c>
      <c r="M24" s="21">
        <v>2</v>
      </c>
      <c r="N24" s="21">
        <v>2</v>
      </c>
      <c r="O24" s="22">
        <v>5</v>
      </c>
      <c r="P24" s="9">
        <v>557</v>
      </c>
      <c r="Q24" s="10">
        <v>0</v>
      </c>
      <c r="R24" s="10">
        <v>0</v>
      </c>
      <c r="S24" s="11">
        <v>0</v>
      </c>
      <c r="T24" s="11">
        <v>0</v>
      </c>
      <c r="U24" s="11">
        <v>0</v>
      </c>
      <c r="V24" s="10">
        <v>0</v>
      </c>
      <c r="W24" s="10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3">
        <v>0</v>
      </c>
      <c r="AF24" s="13">
        <v>0</v>
      </c>
      <c r="AG24" s="13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74">
        <v>0</v>
      </c>
      <c r="AN24" s="74">
        <v>0</v>
      </c>
      <c r="AO24" s="15">
        <v>0</v>
      </c>
      <c r="AP24" s="15">
        <v>0</v>
      </c>
      <c r="AQ24" s="15">
        <v>0</v>
      </c>
      <c r="AR24" s="15">
        <v>0</v>
      </c>
      <c r="AS24" s="16">
        <v>0</v>
      </c>
      <c r="AT24" s="16">
        <v>0</v>
      </c>
      <c r="AU24" s="16">
        <v>0</v>
      </c>
      <c r="AV24" s="16">
        <v>0</v>
      </c>
      <c r="AW24" s="17">
        <v>94</v>
      </c>
      <c r="AX24" s="17">
        <v>92</v>
      </c>
      <c r="AY24" s="17">
        <v>93</v>
      </c>
      <c r="AZ24" s="17">
        <v>94</v>
      </c>
      <c r="BA24" s="17">
        <v>0</v>
      </c>
      <c r="BB24" s="17">
        <v>0</v>
      </c>
      <c r="BC24" s="17">
        <v>95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94</v>
      </c>
    </row>
    <row r="25" spans="1:63" ht="14.5" x14ac:dyDescent="0.35">
      <c r="A25" s="71" t="str">
        <f t="shared" si="0"/>
        <v>F20</v>
      </c>
      <c r="B25" s="71" t="str">
        <f t="shared" si="1"/>
        <v>FU355</v>
      </c>
      <c r="C25" s="71" t="str">
        <f t="shared" si="2"/>
        <v>FU1</v>
      </c>
      <c r="D25" s="72" t="s">
        <v>166</v>
      </c>
      <c r="E25" s="34" t="s">
        <v>135</v>
      </c>
      <c r="F25" s="34" t="s">
        <v>136</v>
      </c>
      <c r="G25" s="34">
        <v>5</v>
      </c>
      <c r="H25" s="34" t="s">
        <v>156</v>
      </c>
      <c r="I25" s="39">
        <v>1</v>
      </c>
      <c r="J25" s="73" t="s">
        <v>156</v>
      </c>
      <c r="K25" s="34">
        <v>5</v>
      </c>
      <c r="L25" s="20">
        <v>476</v>
      </c>
      <c r="M25" s="21">
        <v>5</v>
      </c>
      <c r="N25" s="21">
        <v>5</v>
      </c>
      <c r="O25" s="22">
        <v>0</v>
      </c>
      <c r="P25" s="9">
        <v>476</v>
      </c>
      <c r="Q25" s="10">
        <v>0</v>
      </c>
      <c r="R25" s="10">
        <v>0</v>
      </c>
      <c r="S25" s="11">
        <v>0</v>
      </c>
      <c r="T25" s="11">
        <v>97</v>
      </c>
      <c r="U25" s="11">
        <v>0</v>
      </c>
      <c r="V25" s="10">
        <v>0</v>
      </c>
      <c r="W25" s="10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97</v>
      </c>
      <c r="AC25" s="12">
        <v>0</v>
      </c>
      <c r="AD25" s="12">
        <v>0</v>
      </c>
      <c r="AE25" s="13">
        <v>0</v>
      </c>
      <c r="AF25" s="13">
        <v>0</v>
      </c>
      <c r="AG25" s="13">
        <v>0</v>
      </c>
      <c r="AH25" s="14">
        <v>0</v>
      </c>
      <c r="AI25" s="14">
        <v>0</v>
      </c>
      <c r="AJ25" s="14">
        <v>0</v>
      </c>
      <c r="AK25" s="14">
        <v>95</v>
      </c>
      <c r="AL25" s="14">
        <v>0</v>
      </c>
      <c r="AM25" s="74">
        <v>0</v>
      </c>
      <c r="AN25" s="74">
        <v>0</v>
      </c>
      <c r="AO25" s="15">
        <v>0</v>
      </c>
      <c r="AP25" s="15">
        <v>0</v>
      </c>
      <c r="AQ25" s="15">
        <v>0</v>
      </c>
      <c r="AR25" s="15">
        <v>0</v>
      </c>
      <c r="AS25" s="16">
        <v>0</v>
      </c>
      <c r="AT25" s="16">
        <v>0</v>
      </c>
      <c r="AU25" s="16">
        <v>0</v>
      </c>
      <c r="AV25" s="16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94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93</v>
      </c>
    </row>
    <row r="26" spans="1:63" ht="15.75" customHeight="1" x14ac:dyDescent="0.35">
      <c r="A26" s="71" t="str">
        <f t="shared" si="0"/>
        <v>F21</v>
      </c>
      <c r="B26" s="71" t="str">
        <f t="shared" si="1"/>
        <v>FV358</v>
      </c>
      <c r="C26" s="71" t="str">
        <f t="shared" si="2"/>
        <v>FC4</v>
      </c>
      <c r="D26" s="72" t="s">
        <v>167</v>
      </c>
      <c r="E26" s="34" t="s">
        <v>135</v>
      </c>
      <c r="F26" s="34" t="s">
        <v>139</v>
      </c>
      <c r="G26" s="34">
        <v>8</v>
      </c>
      <c r="H26" s="34" t="s">
        <v>145</v>
      </c>
      <c r="I26" s="34">
        <v>4</v>
      </c>
      <c r="J26" s="73" t="s">
        <v>145</v>
      </c>
      <c r="K26" s="34">
        <v>5</v>
      </c>
      <c r="L26" s="20">
        <v>453</v>
      </c>
      <c r="M26" s="21">
        <v>3</v>
      </c>
      <c r="N26" s="21">
        <v>3</v>
      </c>
      <c r="O26" s="22">
        <v>0</v>
      </c>
      <c r="P26" s="9">
        <v>453</v>
      </c>
      <c r="Q26" s="10">
        <v>95</v>
      </c>
      <c r="R26" s="10">
        <v>0</v>
      </c>
      <c r="S26" s="11">
        <v>0</v>
      </c>
      <c r="T26" s="11">
        <v>0</v>
      </c>
      <c r="U26" s="11">
        <v>0</v>
      </c>
      <c r="V26" s="10">
        <v>0</v>
      </c>
      <c r="W26" s="10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3">
        <v>0</v>
      </c>
      <c r="AF26" s="13">
        <v>0</v>
      </c>
      <c r="AG26" s="13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74">
        <v>0</v>
      </c>
      <c r="AN26" s="74">
        <v>0</v>
      </c>
      <c r="AO26" s="15">
        <v>0</v>
      </c>
      <c r="AP26" s="15">
        <v>0</v>
      </c>
      <c r="AQ26" s="15">
        <v>0</v>
      </c>
      <c r="AR26" s="15">
        <v>0</v>
      </c>
      <c r="AS26" s="16">
        <v>0</v>
      </c>
      <c r="AT26" s="16">
        <v>0</v>
      </c>
      <c r="AU26" s="16">
        <v>0</v>
      </c>
      <c r="AV26" s="16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90</v>
      </c>
      <c r="BB26" s="17">
        <v>0</v>
      </c>
      <c r="BC26" s="17">
        <v>90</v>
      </c>
      <c r="BD26" s="18">
        <v>87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91</v>
      </c>
    </row>
    <row r="27" spans="1:63" ht="15.75" customHeight="1" x14ac:dyDescent="0.35">
      <c r="A27" s="71" t="str">
        <f t="shared" si="0"/>
        <v>F22</v>
      </c>
      <c r="B27" s="71" t="str">
        <f t="shared" si="1"/>
        <v>FV553</v>
      </c>
      <c r="C27" s="71" t="str">
        <f t="shared" si="2"/>
        <v>FG2</v>
      </c>
      <c r="D27" s="72" t="s">
        <v>168</v>
      </c>
      <c r="E27" s="34" t="s">
        <v>135</v>
      </c>
      <c r="F27" s="34" t="s">
        <v>148</v>
      </c>
      <c r="G27" s="34">
        <v>3</v>
      </c>
      <c r="H27" s="34" t="s">
        <v>155</v>
      </c>
      <c r="I27" s="34">
        <v>2</v>
      </c>
      <c r="J27" s="73" t="s">
        <v>156</v>
      </c>
      <c r="K27" s="34">
        <v>5</v>
      </c>
      <c r="L27" s="20">
        <v>433</v>
      </c>
      <c r="M27" s="21">
        <v>2</v>
      </c>
      <c r="N27" s="21">
        <v>2</v>
      </c>
      <c r="O27" s="22">
        <v>0</v>
      </c>
      <c r="P27" s="9">
        <v>433</v>
      </c>
      <c r="Q27" s="10">
        <v>0</v>
      </c>
      <c r="R27" s="10">
        <v>0</v>
      </c>
      <c r="S27" s="11">
        <v>0</v>
      </c>
      <c r="T27" s="11">
        <v>0</v>
      </c>
      <c r="U27" s="11">
        <v>0</v>
      </c>
      <c r="V27" s="10">
        <v>0</v>
      </c>
      <c r="W27" s="10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3">
        <v>0</v>
      </c>
      <c r="AF27" s="13">
        <v>0</v>
      </c>
      <c r="AG27" s="13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74">
        <v>0</v>
      </c>
      <c r="AN27" s="74">
        <v>0</v>
      </c>
      <c r="AO27" s="15">
        <v>0</v>
      </c>
      <c r="AP27" s="15">
        <v>0</v>
      </c>
      <c r="AQ27" s="15">
        <v>0</v>
      </c>
      <c r="AR27" s="15">
        <v>0</v>
      </c>
      <c r="AS27" s="16">
        <v>0</v>
      </c>
      <c r="AT27" s="16">
        <v>0</v>
      </c>
      <c r="AU27" s="16">
        <v>91</v>
      </c>
      <c r="AV27" s="16">
        <v>0</v>
      </c>
      <c r="AW27" s="17">
        <v>0</v>
      </c>
      <c r="AX27" s="17">
        <v>82</v>
      </c>
      <c r="AY27" s="17">
        <v>86</v>
      </c>
      <c r="AZ27" s="17">
        <v>87</v>
      </c>
      <c r="BA27" s="17">
        <v>0</v>
      </c>
      <c r="BB27" s="17">
        <v>0</v>
      </c>
      <c r="BC27" s="17">
        <v>87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</row>
    <row r="28" spans="1:63" ht="15.75" customHeight="1" x14ac:dyDescent="0.35">
      <c r="A28" s="71" t="str">
        <f t="shared" si="0"/>
        <v>F23</v>
      </c>
      <c r="B28" s="71" t="str">
        <f t="shared" si="1"/>
        <v>FV456</v>
      </c>
      <c r="C28" s="71" t="str">
        <f t="shared" si="2"/>
        <v>FB4</v>
      </c>
      <c r="D28" s="72" t="s">
        <v>169</v>
      </c>
      <c r="E28" s="34" t="s">
        <v>135</v>
      </c>
      <c r="F28" s="34" t="s">
        <v>142</v>
      </c>
      <c r="G28" s="34">
        <v>6</v>
      </c>
      <c r="H28" s="34" t="s">
        <v>137</v>
      </c>
      <c r="I28" s="34">
        <v>4</v>
      </c>
      <c r="J28" s="73" t="s">
        <v>140</v>
      </c>
      <c r="K28" s="34">
        <v>4</v>
      </c>
      <c r="L28" s="20">
        <v>380</v>
      </c>
      <c r="M28" s="21">
        <v>4</v>
      </c>
      <c r="N28" s="21">
        <v>4</v>
      </c>
      <c r="O28" s="22">
        <v>0</v>
      </c>
      <c r="P28" s="9">
        <v>380</v>
      </c>
      <c r="Q28" s="10">
        <v>0</v>
      </c>
      <c r="R28" s="10">
        <v>0</v>
      </c>
      <c r="S28" s="11">
        <v>0</v>
      </c>
      <c r="T28" s="11">
        <v>0</v>
      </c>
      <c r="U28" s="11">
        <v>0</v>
      </c>
      <c r="V28" s="10">
        <v>97</v>
      </c>
      <c r="W28" s="10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3">
        <v>0</v>
      </c>
      <c r="AF28" s="13">
        <v>0</v>
      </c>
      <c r="AG28" s="13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74">
        <v>96</v>
      </c>
      <c r="AN28" s="74">
        <v>0</v>
      </c>
      <c r="AO28" s="15">
        <v>0</v>
      </c>
      <c r="AP28" s="15">
        <v>0</v>
      </c>
      <c r="AQ28" s="15">
        <v>0</v>
      </c>
      <c r="AR28" s="15">
        <v>0</v>
      </c>
      <c r="AS28" s="16">
        <v>0</v>
      </c>
      <c r="AT28" s="16">
        <v>0</v>
      </c>
      <c r="AU28" s="16">
        <v>0</v>
      </c>
      <c r="AV28" s="16">
        <v>0</v>
      </c>
      <c r="AW28" s="17">
        <v>0</v>
      </c>
      <c r="AX28" s="17">
        <v>94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93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</row>
    <row r="29" spans="1:63" ht="15.75" customHeight="1" x14ac:dyDescent="0.35">
      <c r="A29" s="71" t="str">
        <f t="shared" si="0"/>
        <v>F24</v>
      </c>
      <c r="B29" s="71" t="str">
        <f t="shared" si="1"/>
        <v>FV359</v>
      </c>
      <c r="C29" s="71" t="str">
        <f t="shared" si="2"/>
        <v>FB5</v>
      </c>
      <c r="D29" s="72" t="s">
        <v>170</v>
      </c>
      <c r="E29" s="34" t="s">
        <v>135</v>
      </c>
      <c r="F29" s="34" t="s">
        <v>139</v>
      </c>
      <c r="G29" s="34">
        <v>9</v>
      </c>
      <c r="H29" s="34" t="s">
        <v>137</v>
      </c>
      <c r="I29" s="34">
        <v>5</v>
      </c>
      <c r="J29" s="73" t="s">
        <v>156</v>
      </c>
      <c r="K29" s="34">
        <v>4</v>
      </c>
      <c r="L29" s="20">
        <v>380</v>
      </c>
      <c r="M29" s="21">
        <v>2</v>
      </c>
      <c r="N29" s="21">
        <v>2</v>
      </c>
      <c r="O29" s="22">
        <v>0</v>
      </c>
      <c r="P29" s="9">
        <v>380</v>
      </c>
      <c r="Q29" s="10">
        <v>0</v>
      </c>
      <c r="R29" s="10">
        <v>0</v>
      </c>
      <c r="S29" s="11">
        <v>0</v>
      </c>
      <c r="T29" s="11">
        <v>0</v>
      </c>
      <c r="U29" s="11">
        <v>0</v>
      </c>
      <c r="V29" s="10">
        <v>0</v>
      </c>
      <c r="W29" s="10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3">
        <v>0</v>
      </c>
      <c r="AF29" s="13">
        <v>0</v>
      </c>
      <c r="AG29" s="13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74">
        <v>98</v>
      </c>
      <c r="AN29" s="74">
        <v>0</v>
      </c>
      <c r="AO29" s="15">
        <v>0</v>
      </c>
      <c r="AP29" s="15">
        <v>0</v>
      </c>
      <c r="AQ29" s="15">
        <v>0</v>
      </c>
      <c r="AR29" s="15">
        <v>0</v>
      </c>
      <c r="AS29" s="16">
        <v>0</v>
      </c>
      <c r="AT29" s="16">
        <v>0</v>
      </c>
      <c r="AU29" s="16">
        <v>0</v>
      </c>
      <c r="AV29" s="16">
        <v>0</v>
      </c>
      <c r="AW29" s="17">
        <v>93</v>
      </c>
      <c r="AX29" s="17">
        <v>93</v>
      </c>
      <c r="AY29" s="17">
        <v>0</v>
      </c>
      <c r="AZ29" s="17">
        <v>96</v>
      </c>
      <c r="BA29" s="17">
        <v>0</v>
      </c>
      <c r="BB29" s="17">
        <v>0</v>
      </c>
      <c r="BC29" s="17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</row>
    <row r="30" spans="1:63" ht="15.75" customHeight="1" x14ac:dyDescent="0.35">
      <c r="A30" s="71" t="str">
        <f t="shared" si="0"/>
        <v>F25</v>
      </c>
      <c r="B30" s="71" t="str">
        <f t="shared" si="1"/>
        <v>FV3510</v>
      </c>
      <c r="C30" s="71" t="str">
        <f t="shared" si="2"/>
        <v>FD4</v>
      </c>
      <c r="D30" s="72" t="s">
        <v>171</v>
      </c>
      <c r="E30" s="34" t="s">
        <v>135</v>
      </c>
      <c r="F30" s="34" t="s">
        <v>139</v>
      </c>
      <c r="G30" s="34">
        <v>10</v>
      </c>
      <c r="H30" s="34" t="s">
        <v>149</v>
      </c>
      <c r="I30" s="34">
        <v>4</v>
      </c>
      <c r="J30" s="73" t="s">
        <v>156</v>
      </c>
      <c r="K30" s="34">
        <v>4</v>
      </c>
      <c r="L30" s="20">
        <v>379</v>
      </c>
      <c r="M30" s="21">
        <v>3</v>
      </c>
      <c r="N30" s="21">
        <v>3</v>
      </c>
      <c r="O30" s="22">
        <v>0</v>
      </c>
      <c r="P30" s="9">
        <v>379</v>
      </c>
      <c r="Q30" s="10">
        <v>0</v>
      </c>
      <c r="R30" s="10">
        <v>0</v>
      </c>
      <c r="S30" s="11">
        <v>0</v>
      </c>
      <c r="T30" s="11">
        <v>0</v>
      </c>
      <c r="U30" s="11">
        <v>0</v>
      </c>
      <c r="V30" s="10">
        <v>0</v>
      </c>
      <c r="W30" s="10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3">
        <v>0</v>
      </c>
      <c r="AF30" s="13">
        <v>92</v>
      </c>
      <c r="AG30" s="13">
        <v>0</v>
      </c>
      <c r="AH30" s="14">
        <v>97</v>
      </c>
      <c r="AI30" s="14">
        <v>0</v>
      </c>
      <c r="AJ30" s="14">
        <v>0</v>
      </c>
      <c r="AK30" s="14">
        <v>0</v>
      </c>
      <c r="AL30" s="14">
        <v>0</v>
      </c>
      <c r="AM30" s="74">
        <v>95</v>
      </c>
      <c r="AN30" s="74">
        <v>0</v>
      </c>
      <c r="AO30" s="15">
        <v>0</v>
      </c>
      <c r="AP30" s="15">
        <v>0</v>
      </c>
      <c r="AQ30" s="15">
        <v>0</v>
      </c>
      <c r="AR30" s="15">
        <v>0</v>
      </c>
      <c r="AS30" s="16">
        <v>0</v>
      </c>
      <c r="AT30" s="16">
        <v>0</v>
      </c>
      <c r="AU30" s="16">
        <v>95</v>
      </c>
      <c r="AV30" s="16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</row>
    <row r="31" spans="1:63" ht="15.75" customHeight="1" x14ac:dyDescent="0.35">
      <c r="A31" s="71" t="str">
        <f t="shared" si="0"/>
        <v>F26</v>
      </c>
      <c r="B31" s="71" t="str">
        <f t="shared" si="1"/>
        <v>FU356</v>
      </c>
      <c r="C31" s="71" t="str">
        <f t="shared" si="2"/>
        <v>FF1</v>
      </c>
      <c r="D31" s="72" t="s">
        <v>172</v>
      </c>
      <c r="E31" s="34" t="s">
        <v>135</v>
      </c>
      <c r="F31" s="34" t="s">
        <v>136</v>
      </c>
      <c r="G31" s="34">
        <v>6</v>
      </c>
      <c r="H31" s="77" t="s">
        <v>173</v>
      </c>
      <c r="I31" s="39">
        <v>1</v>
      </c>
      <c r="J31" s="73" t="s">
        <v>156</v>
      </c>
      <c r="K31" s="34">
        <v>4</v>
      </c>
      <c r="L31" s="20">
        <v>370</v>
      </c>
      <c r="M31" s="21">
        <v>4</v>
      </c>
      <c r="N31" s="21">
        <v>4</v>
      </c>
      <c r="O31" s="22">
        <v>0</v>
      </c>
      <c r="P31" s="9">
        <v>370</v>
      </c>
      <c r="Q31" s="10">
        <v>0</v>
      </c>
      <c r="R31" s="10">
        <v>0</v>
      </c>
      <c r="S31" s="11">
        <v>96</v>
      </c>
      <c r="T31" s="11">
        <v>0</v>
      </c>
      <c r="U31" s="11">
        <v>0</v>
      </c>
      <c r="V31" s="10">
        <v>0</v>
      </c>
      <c r="W31" s="10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3">
        <v>90</v>
      </c>
      <c r="AF31" s="13">
        <v>0</v>
      </c>
      <c r="AG31" s="13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74">
        <v>92</v>
      </c>
      <c r="AN31" s="74">
        <v>0</v>
      </c>
      <c r="AO31" s="15">
        <v>0</v>
      </c>
      <c r="AP31" s="15">
        <v>92</v>
      </c>
      <c r="AQ31" s="15">
        <v>0</v>
      </c>
      <c r="AR31" s="15">
        <v>0</v>
      </c>
      <c r="AS31" s="16">
        <v>0</v>
      </c>
      <c r="AT31" s="16">
        <v>0</v>
      </c>
      <c r="AU31" s="16">
        <v>0</v>
      </c>
      <c r="AV31" s="16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</row>
    <row r="32" spans="1:63" ht="15.75" customHeight="1" x14ac:dyDescent="0.35">
      <c r="A32" s="71" t="str">
        <f t="shared" si="0"/>
        <v>F27</v>
      </c>
      <c r="B32" s="71" t="str">
        <f t="shared" si="1"/>
        <v>FV652</v>
      </c>
      <c r="C32" s="71" t="str">
        <f t="shared" si="2"/>
        <v>FG3</v>
      </c>
      <c r="D32" s="72" t="s">
        <v>174</v>
      </c>
      <c r="E32" s="34" t="s">
        <v>135</v>
      </c>
      <c r="F32" s="34" t="s">
        <v>159</v>
      </c>
      <c r="G32" s="34">
        <v>2</v>
      </c>
      <c r="H32" s="34" t="s">
        <v>155</v>
      </c>
      <c r="I32" s="34">
        <v>3</v>
      </c>
      <c r="J32" s="73" t="s">
        <v>155</v>
      </c>
      <c r="K32" s="34">
        <v>4</v>
      </c>
      <c r="L32" s="20">
        <v>365</v>
      </c>
      <c r="M32" s="21">
        <v>3</v>
      </c>
      <c r="N32" s="21">
        <v>3</v>
      </c>
      <c r="O32" s="22">
        <v>0</v>
      </c>
      <c r="P32" s="9">
        <v>365</v>
      </c>
      <c r="Q32" s="10">
        <v>0</v>
      </c>
      <c r="R32" s="10">
        <v>0</v>
      </c>
      <c r="S32" s="11">
        <v>94</v>
      </c>
      <c r="T32" s="11">
        <v>0</v>
      </c>
      <c r="U32" s="11">
        <v>0</v>
      </c>
      <c r="V32" s="10">
        <v>90</v>
      </c>
      <c r="W32" s="10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90</v>
      </c>
      <c r="AC32" s="12">
        <v>0</v>
      </c>
      <c r="AD32" s="12">
        <v>0</v>
      </c>
      <c r="AE32" s="13">
        <v>0</v>
      </c>
      <c r="AF32" s="13">
        <v>0</v>
      </c>
      <c r="AG32" s="13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74">
        <v>0</v>
      </c>
      <c r="AN32" s="74">
        <v>0</v>
      </c>
      <c r="AO32" s="15">
        <v>0</v>
      </c>
      <c r="AP32" s="15">
        <v>0</v>
      </c>
      <c r="AQ32" s="15">
        <v>0</v>
      </c>
      <c r="AR32" s="15">
        <v>0</v>
      </c>
      <c r="AS32" s="16">
        <v>0</v>
      </c>
      <c r="AT32" s="16">
        <v>91</v>
      </c>
      <c r="AU32" s="16">
        <v>0</v>
      </c>
      <c r="AV32" s="16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</row>
    <row r="33" spans="1:63" ht="15.75" customHeight="1" x14ac:dyDescent="0.35">
      <c r="A33" s="71" t="str">
        <f t="shared" si="0"/>
        <v>F28</v>
      </c>
      <c r="B33" s="71" t="str">
        <f t="shared" si="1"/>
        <v>FU357</v>
      </c>
      <c r="C33" s="71" t="str">
        <f t="shared" si="2"/>
        <v>FU2</v>
      </c>
      <c r="D33" s="72" t="s">
        <v>175</v>
      </c>
      <c r="E33" s="34" t="s">
        <v>135</v>
      </c>
      <c r="F33" s="34" t="s">
        <v>136</v>
      </c>
      <c r="G33" s="34">
        <v>7</v>
      </c>
      <c r="H33" s="34" t="s">
        <v>156</v>
      </c>
      <c r="I33" s="34">
        <v>2</v>
      </c>
      <c r="J33" s="73" t="s">
        <v>156</v>
      </c>
      <c r="K33" s="34">
        <v>3</v>
      </c>
      <c r="L33" s="20">
        <v>296</v>
      </c>
      <c r="M33" s="21">
        <v>3</v>
      </c>
      <c r="N33" s="21">
        <v>3</v>
      </c>
      <c r="O33" s="22">
        <v>0</v>
      </c>
      <c r="P33" s="9">
        <v>296</v>
      </c>
      <c r="Q33" s="10">
        <v>0</v>
      </c>
      <c r="R33" s="10">
        <v>0</v>
      </c>
      <c r="S33" s="11">
        <v>0</v>
      </c>
      <c r="T33" s="11">
        <v>0</v>
      </c>
      <c r="U33" s="11">
        <v>0</v>
      </c>
      <c r="V33" s="10">
        <v>0</v>
      </c>
      <c r="W33" s="10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3">
        <v>0</v>
      </c>
      <c r="AF33" s="13">
        <v>0</v>
      </c>
      <c r="AG33" s="13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74">
        <v>99</v>
      </c>
      <c r="AN33" s="74">
        <v>0</v>
      </c>
      <c r="AO33" s="15">
        <v>100</v>
      </c>
      <c r="AP33" s="15">
        <v>0</v>
      </c>
      <c r="AQ33" s="15">
        <v>0</v>
      </c>
      <c r="AR33" s="15">
        <v>0</v>
      </c>
      <c r="AS33" s="16">
        <v>0</v>
      </c>
      <c r="AT33" s="16">
        <v>0</v>
      </c>
      <c r="AU33" s="16">
        <v>0</v>
      </c>
      <c r="AV33" s="16">
        <v>0</v>
      </c>
      <c r="AW33" s="17">
        <v>0</v>
      </c>
      <c r="AX33" s="17">
        <v>0</v>
      </c>
      <c r="AY33" s="17">
        <v>97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</row>
    <row r="34" spans="1:63" ht="15.75" customHeight="1" x14ac:dyDescent="0.35">
      <c r="A34" s="71" t="str">
        <f t="shared" si="0"/>
        <v>F29</v>
      </c>
      <c r="B34" s="71" t="str">
        <f t="shared" si="1"/>
        <v>FU358</v>
      </c>
      <c r="C34" s="71" t="str">
        <f t="shared" si="2"/>
        <v>FB6</v>
      </c>
      <c r="D34" s="72" t="s">
        <v>176</v>
      </c>
      <c r="E34" s="34" t="s">
        <v>135</v>
      </c>
      <c r="F34" s="34" t="s">
        <v>136</v>
      </c>
      <c r="G34" s="34">
        <v>8</v>
      </c>
      <c r="H34" s="34" t="s">
        <v>137</v>
      </c>
      <c r="I34" s="34">
        <v>6</v>
      </c>
      <c r="J34" s="73" t="s">
        <v>137</v>
      </c>
      <c r="K34" s="34">
        <v>3</v>
      </c>
      <c r="L34" s="20">
        <v>285</v>
      </c>
      <c r="M34" s="21">
        <v>1</v>
      </c>
      <c r="N34" s="21">
        <v>1</v>
      </c>
      <c r="O34" s="22">
        <v>0</v>
      </c>
      <c r="P34" s="9">
        <v>285</v>
      </c>
      <c r="Q34" s="10">
        <v>0</v>
      </c>
      <c r="R34" s="10">
        <v>0</v>
      </c>
      <c r="S34" s="11">
        <v>0</v>
      </c>
      <c r="T34" s="11">
        <v>0</v>
      </c>
      <c r="U34" s="11">
        <v>0</v>
      </c>
      <c r="V34" s="10">
        <v>0</v>
      </c>
      <c r="W34" s="10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3">
        <v>0</v>
      </c>
      <c r="AF34" s="13">
        <v>0</v>
      </c>
      <c r="AG34" s="13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74">
        <v>0</v>
      </c>
      <c r="AN34" s="74">
        <v>0</v>
      </c>
      <c r="AO34" s="15">
        <v>0</v>
      </c>
      <c r="AP34" s="15">
        <v>0</v>
      </c>
      <c r="AQ34" s="15">
        <v>0</v>
      </c>
      <c r="AR34" s="15">
        <v>0</v>
      </c>
      <c r="AS34" s="16">
        <v>0</v>
      </c>
      <c r="AT34" s="16">
        <v>0</v>
      </c>
      <c r="AU34" s="16">
        <v>0</v>
      </c>
      <c r="AV34" s="16">
        <v>0</v>
      </c>
      <c r="AW34" s="17">
        <v>95</v>
      </c>
      <c r="AX34" s="17">
        <v>95</v>
      </c>
      <c r="AY34" s="17">
        <v>0</v>
      </c>
      <c r="AZ34" s="17">
        <v>95</v>
      </c>
      <c r="BA34" s="17">
        <v>0</v>
      </c>
      <c r="BB34" s="17">
        <v>0</v>
      </c>
      <c r="BC34" s="17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</row>
    <row r="35" spans="1:63" ht="15.75" customHeight="1" x14ac:dyDescent="0.35">
      <c r="A35" s="71" t="str">
        <f t="shared" si="0"/>
        <v>F30</v>
      </c>
      <c r="B35" s="71" t="str">
        <f t="shared" si="1"/>
        <v>FU359</v>
      </c>
      <c r="C35" s="71" t="str">
        <f t="shared" si="2"/>
        <v>FE3</v>
      </c>
      <c r="D35" s="72" t="s">
        <v>177</v>
      </c>
      <c r="E35" s="34" t="s">
        <v>135</v>
      </c>
      <c r="F35" s="34" t="s">
        <v>136</v>
      </c>
      <c r="G35" s="34">
        <v>9</v>
      </c>
      <c r="H35" s="34" t="s">
        <v>153</v>
      </c>
      <c r="I35" s="34">
        <v>3</v>
      </c>
      <c r="J35" s="73" t="s">
        <v>156</v>
      </c>
      <c r="K35" s="34">
        <v>3</v>
      </c>
      <c r="L35" s="20">
        <v>281</v>
      </c>
      <c r="M35" s="21">
        <v>2</v>
      </c>
      <c r="N35" s="21">
        <v>2</v>
      </c>
      <c r="O35" s="22">
        <v>0</v>
      </c>
      <c r="P35" s="9">
        <v>281</v>
      </c>
      <c r="Q35" s="10">
        <v>0</v>
      </c>
      <c r="R35" s="10">
        <v>0</v>
      </c>
      <c r="S35" s="11">
        <v>0</v>
      </c>
      <c r="T35" s="11">
        <v>0</v>
      </c>
      <c r="U35" s="11">
        <v>0</v>
      </c>
      <c r="V35" s="10">
        <v>0</v>
      </c>
      <c r="W35" s="10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3">
        <v>0</v>
      </c>
      <c r="AF35" s="13">
        <v>0</v>
      </c>
      <c r="AG35" s="13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74">
        <v>0</v>
      </c>
      <c r="AN35" s="74">
        <v>0</v>
      </c>
      <c r="AO35" s="15">
        <v>96</v>
      </c>
      <c r="AP35" s="15">
        <v>0</v>
      </c>
      <c r="AQ35" s="15">
        <v>98</v>
      </c>
      <c r="AR35" s="15">
        <v>0</v>
      </c>
      <c r="AS35" s="16">
        <v>0</v>
      </c>
      <c r="AT35" s="16">
        <v>0</v>
      </c>
      <c r="AU35" s="16">
        <v>0</v>
      </c>
      <c r="AV35" s="16">
        <v>0</v>
      </c>
      <c r="AW35" s="17">
        <v>0</v>
      </c>
      <c r="AX35" s="17">
        <v>87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</row>
    <row r="36" spans="1:63" ht="15.75" customHeight="1" x14ac:dyDescent="0.35">
      <c r="A36" s="71" t="str">
        <f t="shared" si="0"/>
        <v>F31</v>
      </c>
      <c r="B36" s="71" t="str">
        <f t="shared" si="1"/>
        <v>FV3511</v>
      </c>
      <c r="C36" s="71" t="str">
        <f t="shared" si="2"/>
        <v>FD5</v>
      </c>
      <c r="D36" s="72" t="s">
        <v>178</v>
      </c>
      <c r="E36" s="34" t="s">
        <v>135</v>
      </c>
      <c r="F36" s="34" t="s">
        <v>139</v>
      </c>
      <c r="G36" s="34">
        <v>11</v>
      </c>
      <c r="H36" s="34" t="s">
        <v>149</v>
      </c>
      <c r="I36" s="34">
        <v>5</v>
      </c>
      <c r="J36" s="73" t="s">
        <v>149</v>
      </c>
      <c r="K36" s="34">
        <v>3</v>
      </c>
      <c r="L36" s="20">
        <v>272</v>
      </c>
      <c r="M36" s="21">
        <v>3</v>
      </c>
      <c r="N36" s="21">
        <v>3</v>
      </c>
      <c r="O36" s="22">
        <v>0</v>
      </c>
      <c r="P36" s="9">
        <v>272</v>
      </c>
      <c r="Q36" s="10">
        <v>0</v>
      </c>
      <c r="R36" s="10">
        <v>0</v>
      </c>
      <c r="S36" s="11">
        <v>0</v>
      </c>
      <c r="T36" s="11">
        <v>0</v>
      </c>
      <c r="U36" s="11">
        <v>0</v>
      </c>
      <c r="V36" s="10">
        <v>0</v>
      </c>
      <c r="W36" s="10">
        <v>0</v>
      </c>
      <c r="X36" s="12">
        <v>0</v>
      </c>
      <c r="Y36" s="12">
        <v>90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3">
        <v>0</v>
      </c>
      <c r="AF36" s="13">
        <v>0</v>
      </c>
      <c r="AG36" s="13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74">
        <v>93</v>
      </c>
      <c r="AN36" s="74">
        <v>0</v>
      </c>
      <c r="AO36" s="15">
        <v>0</v>
      </c>
      <c r="AP36" s="15">
        <v>0</v>
      </c>
      <c r="AQ36" s="15">
        <v>0</v>
      </c>
      <c r="AR36" s="15">
        <v>0</v>
      </c>
      <c r="AS36" s="16">
        <v>0</v>
      </c>
      <c r="AT36" s="16">
        <v>0</v>
      </c>
      <c r="AU36" s="16">
        <v>0</v>
      </c>
      <c r="AV36" s="16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8">
        <v>89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</row>
    <row r="37" spans="1:63" ht="15.75" customHeight="1" x14ac:dyDescent="0.35">
      <c r="A37" s="71" t="str">
        <f t="shared" si="0"/>
        <v>F32</v>
      </c>
      <c r="B37" s="71" t="str">
        <f t="shared" si="1"/>
        <v>FU3510</v>
      </c>
      <c r="C37" s="71" t="str">
        <f t="shared" si="2"/>
        <v>FU3</v>
      </c>
      <c r="D37" s="72" t="s">
        <v>179</v>
      </c>
      <c r="E37" s="34" t="s">
        <v>135</v>
      </c>
      <c r="F37" s="34" t="s">
        <v>136</v>
      </c>
      <c r="G37" s="34">
        <v>10</v>
      </c>
      <c r="H37" s="34" t="s">
        <v>156</v>
      </c>
      <c r="I37" s="34">
        <v>3</v>
      </c>
      <c r="J37" s="73" t="s">
        <v>156</v>
      </c>
      <c r="K37" s="34">
        <v>3</v>
      </c>
      <c r="L37" s="20">
        <v>270</v>
      </c>
      <c r="M37" s="21">
        <v>2</v>
      </c>
      <c r="N37" s="21">
        <v>2</v>
      </c>
      <c r="O37" s="22">
        <v>0</v>
      </c>
      <c r="P37" s="9">
        <v>270</v>
      </c>
      <c r="Q37" s="10">
        <v>0</v>
      </c>
      <c r="R37" s="10">
        <v>0</v>
      </c>
      <c r="S37" s="11">
        <v>0</v>
      </c>
      <c r="T37" s="11">
        <v>0</v>
      </c>
      <c r="U37" s="11">
        <v>0</v>
      </c>
      <c r="V37" s="10">
        <v>0</v>
      </c>
      <c r="W37" s="10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3">
        <v>0</v>
      </c>
      <c r="AF37" s="13">
        <v>0</v>
      </c>
      <c r="AG37" s="13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74">
        <v>0</v>
      </c>
      <c r="AN37" s="74">
        <v>0</v>
      </c>
      <c r="AO37" s="15">
        <v>0</v>
      </c>
      <c r="AP37" s="15">
        <v>90</v>
      </c>
      <c r="AQ37" s="15">
        <v>90</v>
      </c>
      <c r="AR37" s="15">
        <v>0</v>
      </c>
      <c r="AS37" s="16">
        <v>90</v>
      </c>
      <c r="AT37" s="16">
        <v>0</v>
      </c>
      <c r="AU37" s="16">
        <v>0</v>
      </c>
      <c r="AV37" s="16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</row>
    <row r="38" spans="1:63" ht="15.75" customHeight="1" x14ac:dyDescent="0.35">
      <c r="A38" s="71" t="str">
        <f t="shared" si="0"/>
        <v>F33</v>
      </c>
      <c r="B38" s="71" t="str">
        <f t="shared" si="1"/>
        <v>FU3511</v>
      </c>
      <c r="C38" s="71" t="str">
        <f t="shared" si="2"/>
        <v>FU4</v>
      </c>
      <c r="D38" s="72" t="s">
        <v>180</v>
      </c>
      <c r="E38" s="34" t="s">
        <v>135</v>
      </c>
      <c r="F38" s="34" t="s">
        <v>136</v>
      </c>
      <c r="G38" s="34">
        <v>11</v>
      </c>
      <c r="H38" s="34" t="s">
        <v>156</v>
      </c>
      <c r="I38" s="34">
        <v>4</v>
      </c>
      <c r="J38" s="73" t="s">
        <v>156</v>
      </c>
      <c r="K38" s="34">
        <v>2</v>
      </c>
      <c r="L38" s="20">
        <v>199</v>
      </c>
      <c r="M38" s="21">
        <v>2</v>
      </c>
      <c r="N38" s="21">
        <v>2</v>
      </c>
      <c r="O38" s="22">
        <v>0</v>
      </c>
      <c r="P38" s="9">
        <v>199</v>
      </c>
      <c r="Q38" s="10">
        <v>0</v>
      </c>
      <c r="R38" s="10">
        <v>0</v>
      </c>
      <c r="S38" s="11">
        <v>0</v>
      </c>
      <c r="T38" s="11">
        <v>0</v>
      </c>
      <c r="U38" s="11">
        <v>0</v>
      </c>
      <c r="V38" s="10">
        <v>0</v>
      </c>
      <c r="W38" s="10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3">
        <v>0</v>
      </c>
      <c r="AF38" s="13">
        <v>0</v>
      </c>
      <c r="AG38" s="13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74">
        <v>0</v>
      </c>
      <c r="AN38" s="74">
        <v>0</v>
      </c>
      <c r="AO38" s="15">
        <v>0</v>
      </c>
      <c r="AP38" s="15">
        <v>0</v>
      </c>
      <c r="AQ38" s="15">
        <v>0</v>
      </c>
      <c r="AR38" s="15">
        <v>100</v>
      </c>
      <c r="AS38" s="16">
        <v>0</v>
      </c>
      <c r="AT38" s="16">
        <v>0</v>
      </c>
      <c r="AU38" s="16">
        <v>0</v>
      </c>
      <c r="AV38" s="16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99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</row>
    <row r="39" spans="1:63" ht="15.75" customHeight="1" x14ac:dyDescent="0.35">
      <c r="A39" s="71" t="str">
        <f t="shared" si="0"/>
        <v>F34</v>
      </c>
      <c r="B39" s="71" t="str">
        <f t="shared" si="1"/>
        <v>FU3512</v>
      </c>
      <c r="C39" s="71" t="str">
        <f t="shared" si="2"/>
        <v>FC5</v>
      </c>
      <c r="D39" s="72" t="s">
        <v>181</v>
      </c>
      <c r="E39" s="34" t="s">
        <v>135</v>
      </c>
      <c r="F39" s="34" t="s">
        <v>136</v>
      </c>
      <c r="G39" s="34">
        <v>12</v>
      </c>
      <c r="H39" s="34" t="s">
        <v>145</v>
      </c>
      <c r="I39" s="34">
        <v>5</v>
      </c>
      <c r="J39" s="73" t="s">
        <v>156</v>
      </c>
      <c r="K39" s="34">
        <v>2</v>
      </c>
      <c r="L39" s="20">
        <v>194</v>
      </c>
      <c r="M39" s="21">
        <v>2</v>
      </c>
      <c r="N39" s="21">
        <v>2</v>
      </c>
      <c r="O39" s="22">
        <v>0</v>
      </c>
      <c r="P39" s="9">
        <v>194</v>
      </c>
      <c r="Q39" s="10">
        <v>0</v>
      </c>
      <c r="R39" s="10">
        <v>0</v>
      </c>
      <c r="S39" s="11">
        <v>0</v>
      </c>
      <c r="T39" s="11">
        <v>0</v>
      </c>
      <c r="U39" s="11">
        <v>0</v>
      </c>
      <c r="V39" s="10">
        <v>96</v>
      </c>
      <c r="W39" s="10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3">
        <v>0</v>
      </c>
      <c r="AF39" s="13">
        <v>0</v>
      </c>
      <c r="AG39" s="13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74">
        <v>0</v>
      </c>
      <c r="AN39" s="74">
        <v>0</v>
      </c>
      <c r="AO39" s="15">
        <v>0</v>
      </c>
      <c r="AP39" s="15">
        <v>98</v>
      </c>
      <c r="AQ39" s="15">
        <v>0</v>
      </c>
      <c r="AR39" s="15">
        <v>0</v>
      </c>
      <c r="AS39" s="16">
        <v>0</v>
      </c>
      <c r="AT39" s="16">
        <v>0</v>
      </c>
      <c r="AU39" s="16">
        <v>0</v>
      </c>
      <c r="AV39" s="16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</row>
    <row r="40" spans="1:63" ht="15.75" customHeight="1" x14ac:dyDescent="0.35">
      <c r="A40" s="71" t="str">
        <f t="shared" si="0"/>
        <v>F35</v>
      </c>
      <c r="B40" s="71" t="str">
        <f t="shared" si="1"/>
        <v>FU3513</v>
      </c>
      <c r="C40" s="71" t="str">
        <f t="shared" si="2"/>
        <v>FU5</v>
      </c>
      <c r="D40" s="72" t="s">
        <v>182</v>
      </c>
      <c r="E40" s="34" t="s">
        <v>135</v>
      </c>
      <c r="F40" s="34" t="s">
        <v>136</v>
      </c>
      <c r="G40" s="34">
        <v>13</v>
      </c>
      <c r="H40" s="34" t="s">
        <v>156</v>
      </c>
      <c r="I40" s="34">
        <v>5</v>
      </c>
      <c r="J40" s="73" t="s">
        <v>156</v>
      </c>
      <c r="K40" s="34">
        <v>2</v>
      </c>
      <c r="L40" s="20">
        <v>190</v>
      </c>
      <c r="M40" s="21">
        <v>2</v>
      </c>
      <c r="N40" s="21">
        <v>2</v>
      </c>
      <c r="O40" s="22">
        <v>0</v>
      </c>
      <c r="P40" s="9">
        <v>190</v>
      </c>
      <c r="Q40" s="10">
        <v>0</v>
      </c>
      <c r="R40" s="10">
        <v>0</v>
      </c>
      <c r="S40" s="11">
        <v>0</v>
      </c>
      <c r="T40" s="11">
        <v>0</v>
      </c>
      <c r="U40" s="11">
        <v>0</v>
      </c>
      <c r="V40" s="10">
        <v>0</v>
      </c>
      <c r="W40" s="10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3">
        <v>0</v>
      </c>
      <c r="AF40" s="13">
        <v>0</v>
      </c>
      <c r="AG40" s="13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74">
        <v>0</v>
      </c>
      <c r="AN40" s="74">
        <v>0</v>
      </c>
      <c r="AO40" s="15">
        <v>0</v>
      </c>
      <c r="AP40" s="15">
        <v>0</v>
      </c>
      <c r="AQ40" s="15">
        <v>0</v>
      </c>
      <c r="AR40" s="15">
        <v>0</v>
      </c>
      <c r="AS40" s="16">
        <v>0</v>
      </c>
      <c r="AT40" s="16">
        <v>0</v>
      </c>
      <c r="AU40" s="16">
        <v>98</v>
      </c>
      <c r="AV40" s="16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92</v>
      </c>
      <c r="BB40" s="17">
        <v>0</v>
      </c>
      <c r="BC40" s="17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</row>
    <row r="41" spans="1:63" ht="15.75" customHeight="1" x14ac:dyDescent="0.35">
      <c r="A41" s="71" t="str">
        <f t="shared" si="0"/>
        <v>F36</v>
      </c>
      <c r="B41" s="71" t="str">
        <f t="shared" si="1"/>
        <v>FV3512</v>
      </c>
      <c r="C41" s="71" t="str">
        <f t="shared" si="2"/>
        <v>FB7</v>
      </c>
      <c r="D41" s="72" t="s">
        <v>183</v>
      </c>
      <c r="E41" s="34" t="s">
        <v>135</v>
      </c>
      <c r="F41" s="34" t="s">
        <v>139</v>
      </c>
      <c r="G41" s="34">
        <v>12</v>
      </c>
      <c r="H41" s="34" t="s">
        <v>137</v>
      </c>
      <c r="I41" s="34">
        <v>7</v>
      </c>
      <c r="J41" s="73" t="s">
        <v>145</v>
      </c>
      <c r="K41" s="34">
        <v>2</v>
      </c>
      <c r="L41" s="20">
        <v>190</v>
      </c>
      <c r="M41" s="21">
        <v>2</v>
      </c>
      <c r="N41" s="21">
        <v>2</v>
      </c>
      <c r="O41" s="22">
        <v>0</v>
      </c>
      <c r="P41" s="9">
        <v>190</v>
      </c>
      <c r="Q41" s="10">
        <v>0</v>
      </c>
      <c r="R41" s="10">
        <v>0</v>
      </c>
      <c r="S41" s="11">
        <v>0</v>
      </c>
      <c r="T41" s="11">
        <v>0</v>
      </c>
      <c r="U41" s="11">
        <v>0</v>
      </c>
      <c r="V41" s="10">
        <v>0</v>
      </c>
      <c r="W41" s="10">
        <v>0</v>
      </c>
      <c r="X41" s="12">
        <v>0</v>
      </c>
      <c r="Y41" s="12">
        <v>93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3">
        <v>0</v>
      </c>
      <c r="AF41" s="13">
        <v>0</v>
      </c>
      <c r="AG41" s="13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74">
        <v>97</v>
      </c>
      <c r="AN41" s="74">
        <v>0</v>
      </c>
      <c r="AO41" s="15">
        <v>0</v>
      </c>
      <c r="AP41" s="15">
        <v>0</v>
      </c>
      <c r="AQ41" s="15">
        <v>0</v>
      </c>
      <c r="AR41" s="15">
        <v>0</v>
      </c>
      <c r="AS41" s="16">
        <v>0</v>
      </c>
      <c r="AT41" s="16">
        <v>0</v>
      </c>
      <c r="AU41" s="16">
        <v>0</v>
      </c>
      <c r="AV41" s="16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</row>
    <row r="42" spans="1:63" ht="15.75" customHeight="1" x14ac:dyDescent="0.35">
      <c r="A42" s="71" t="str">
        <f t="shared" si="0"/>
        <v>F37</v>
      </c>
      <c r="B42" s="71" t="str">
        <f t="shared" si="1"/>
        <v>FU3514</v>
      </c>
      <c r="C42" s="71" t="str">
        <f t="shared" si="2"/>
        <v>FU6</v>
      </c>
      <c r="D42" s="72" t="s">
        <v>184</v>
      </c>
      <c r="E42" s="34" t="s">
        <v>135</v>
      </c>
      <c r="F42" s="34" t="s">
        <v>136</v>
      </c>
      <c r="G42" s="34">
        <v>14</v>
      </c>
      <c r="H42" s="34" t="s">
        <v>156</v>
      </c>
      <c r="I42" s="34">
        <v>6</v>
      </c>
      <c r="J42" s="73" t="s">
        <v>156</v>
      </c>
      <c r="K42" s="34">
        <v>2</v>
      </c>
      <c r="L42" s="20">
        <v>184</v>
      </c>
      <c r="M42" s="21">
        <v>2</v>
      </c>
      <c r="N42" s="21">
        <v>2</v>
      </c>
      <c r="O42" s="22">
        <v>0</v>
      </c>
      <c r="P42" s="9">
        <v>184</v>
      </c>
      <c r="Q42" s="10">
        <v>0</v>
      </c>
      <c r="R42" s="10">
        <v>0</v>
      </c>
      <c r="S42" s="11">
        <v>0</v>
      </c>
      <c r="T42" s="11">
        <v>0</v>
      </c>
      <c r="U42" s="11">
        <v>0</v>
      </c>
      <c r="V42" s="10">
        <v>0</v>
      </c>
      <c r="W42" s="10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3">
        <v>0</v>
      </c>
      <c r="AF42" s="13">
        <v>0</v>
      </c>
      <c r="AG42" s="13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74">
        <v>0</v>
      </c>
      <c r="AN42" s="74">
        <v>0</v>
      </c>
      <c r="AO42" s="15">
        <v>0</v>
      </c>
      <c r="AP42" s="15">
        <v>0</v>
      </c>
      <c r="AQ42" s="15">
        <v>0</v>
      </c>
      <c r="AR42" s="15">
        <v>0</v>
      </c>
      <c r="AS42" s="16">
        <v>0</v>
      </c>
      <c r="AT42" s="16">
        <v>95</v>
      </c>
      <c r="AU42" s="16">
        <v>0</v>
      </c>
      <c r="AV42" s="16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89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</row>
    <row r="43" spans="1:63" ht="15.75" customHeight="1" x14ac:dyDescent="0.35">
      <c r="A43" s="71" t="str">
        <f t="shared" si="0"/>
        <v>F38</v>
      </c>
      <c r="B43" s="71" t="str">
        <f t="shared" si="1"/>
        <v>FU3515</v>
      </c>
      <c r="C43" s="71" t="str">
        <f t="shared" si="2"/>
        <v>FU7</v>
      </c>
      <c r="D43" s="72" t="s">
        <v>185</v>
      </c>
      <c r="E43" s="34" t="s">
        <v>135</v>
      </c>
      <c r="F43" s="34" t="s">
        <v>136</v>
      </c>
      <c r="G43" s="34">
        <v>15</v>
      </c>
      <c r="H43" s="34" t="s">
        <v>156</v>
      </c>
      <c r="I43" s="34">
        <v>7</v>
      </c>
      <c r="J43" s="73" t="s">
        <v>156</v>
      </c>
      <c r="K43" s="34">
        <v>2</v>
      </c>
      <c r="L43" s="20">
        <v>183</v>
      </c>
      <c r="M43" s="21">
        <v>2</v>
      </c>
      <c r="N43" s="21">
        <v>2</v>
      </c>
      <c r="O43" s="22">
        <v>0</v>
      </c>
      <c r="P43" s="9">
        <v>183</v>
      </c>
      <c r="Q43" s="10">
        <v>0</v>
      </c>
      <c r="R43" s="10">
        <v>0</v>
      </c>
      <c r="S43" s="11">
        <v>0</v>
      </c>
      <c r="T43" s="11">
        <v>0</v>
      </c>
      <c r="U43" s="11">
        <v>0</v>
      </c>
      <c r="V43" s="10">
        <v>0</v>
      </c>
      <c r="W43" s="10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93</v>
      </c>
      <c r="AE43" s="13">
        <v>0</v>
      </c>
      <c r="AF43" s="13">
        <v>0</v>
      </c>
      <c r="AG43" s="13">
        <v>0</v>
      </c>
      <c r="AH43" s="14">
        <v>90</v>
      </c>
      <c r="AI43" s="14">
        <v>0</v>
      </c>
      <c r="AJ43" s="14">
        <v>0</v>
      </c>
      <c r="AK43" s="14">
        <v>0</v>
      </c>
      <c r="AL43" s="14">
        <v>0</v>
      </c>
      <c r="AM43" s="74">
        <v>0</v>
      </c>
      <c r="AN43" s="74">
        <v>0</v>
      </c>
      <c r="AO43" s="15">
        <v>0</v>
      </c>
      <c r="AP43" s="15">
        <v>0</v>
      </c>
      <c r="AQ43" s="15">
        <v>0</v>
      </c>
      <c r="AR43" s="15">
        <v>0</v>
      </c>
      <c r="AS43" s="16">
        <v>0</v>
      </c>
      <c r="AT43" s="16">
        <v>0</v>
      </c>
      <c r="AU43" s="16">
        <v>0</v>
      </c>
      <c r="AV43" s="16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</row>
    <row r="44" spans="1:63" ht="15.75" customHeight="1" x14ac:dyDescent="0.35">
      <c r="A44" s="71" t="str">
        <f t="shared" si="0"/>
        <v>F39</v>
      </c>
      <c r="B44" s="71" t="str">
        <f t="shared" si="1"/>
        <v>FU3516</v>
      </c>
      <c r="C44" s="71" t="str">
        <f t="shared" si="2"/>
        <v>FE4</v>
      </c>
      <c r="D44" s="72" t="s">
        <v>186</v>
      </c>
      <c r="E44" s="34" t="s">
        <v>135</v>
      </c>
      <c r="F44" s="34" t="s">
        <v>136</v>
      </c>
      <c r="G44" s="34">
        <v>16</v>
      </c>
      <c r="H44" s="77" t="s">
        <v>153</v>
      </c>
      <c r="I44" s="34">
        <v>4</v>
      </c>
      <c r="J44" s="73" t="s">
        <v>156</v>
      </c>
      <c r="K44" s="34">
        <v>2</v>
      </c>
      <c r="L44" s="20">
        <v>182</v>
      </c>
      <c r="M44" s="21">
        <v>2</v>
      </c>
      <c r="N44" s="21">
        <v>2</v>
      </c>
      <c r="O44" s="22">
        <v>0</v>
      </c>
      <c r="P44" s="9">
        <v>182</v>
      </c>
      <c r="Q44" s="10">
        <v>92</v>
      </c>
      <c r="R44" s="10">
        <v>0</v>
      </c>
      <c r="S44" s="11">
        <v>0</v>
      </c>
      <c r="T44" s="11">
        <v>0</v>
      </c>
      <c r="U44" s="11">
        <v>0</v>
      </c>
      <c r="V44" s="10">
        <v>0</v>
      </c>
      <c r="W44" s="10">
        <v>0</v>
      </c>
      <c r="X44" s="12">
        <v>90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3">
        <v>0</v>
      </c>
      <c r="AF44" s="13">
        <v>0</v>
      </c>
      <c r="AG44" s="13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74">
        <v>0</v>
      </c>
      <c r="AN44" s="74">
        <v>0</v>
      </c>
      <c r="AO44" s="15">
        <v>0</v>
      </c>
      <c r="AP44" s="15">
        <v>0</v>
      </c>
      <c r="AQ44" s="15">
        <v>0</v>
      </c>
      <c r="AR44" s="15">
        <v>0</v>
      </c>
      <c r="AS44" s="16">
        <v>0</v>
      </c>
      <c r="AT44" s="16">
        <v>0</v>
      </c>
      <c r="AU44" s="16">
        <v>0</v>
      </c>
      <c r="AV44" s="16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</row>
    <row r="45" spans="1:63" ht="15.75" customHeight="1" x14ac:dyDescent="0.35">
      <c r="A45" s="71" t="str">
        <f t="shared" si="0"/>
        <v>F40</v>
      </c>
      <c r="B45" s="71" t="str">
        <f t="shared" si="1"/>
        <v>FU3517</v>
      </c>
      <c r="C45" s="71" t="str">
        <f t="shared" si="2"/>
        <v>FU8</v>
      </c>
      <c r="D45" s="72" t="s">
        <v>187</v>
      </c>
      <c r="E45" s="34" t="s">
        <v>135</v>
      </c>
      <c r="F45" s="34" t="s">
        <v>136</v>
      </c>
      <c r="G45" s="34">
        <v>17</v>
      </c>
      <c r="H45" s="34" t="s">
        <v>156</v>
      </c>
      <c r="I45" s="34">
        <v>8</v>
      </c>
      <c r="J45" s="73" t="s">
        <v>156</v>
      </c>
      <c r="K45" s="34">
        <v>2</v>
      </c>
      <c r="L45" s="20">
        <v>179</v>
      </c>
      <c r="M45" s="21">
        <v>2</v>
      </c>
      <c r="N45" s="21">
        <v>2</v>
      </c>
      <c r="O45" s="22">
        <v>0</v>
      </c>
      <c r="P45" s="9">
        <v>179</v>
      </c>
      <c r="Q45" s="10">
        <v>0</v>
      </c>
      <c r="R45" s="10">
        <v>0</v>
      </c>
      <c r="S45" s="11">
        <v>0</v>
      </c>
      <c r="T45" s="11">
        <v>0</v>
      </c>
      <c r="U45" s="11">
        <v>0</v>
      </c>
      <c r="V45" s="10">
        <v>0</v>
      </c>
      <c r="W45" s="10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3">
        <v>0</v>
      </c>
      <c r="AF45" s="13">
        <v>0</v>
      </c>
      <c r="AG45" s="13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74">
        <v>0</v>
      </c>
      <c r="AN45" s="74">
        <v>0</v>
      </c>
      <c r="AO45" s="15">
        <v>0</v>
      </c>
      <c r="AP45" s="15">
        <v>0</v>
      </c>
      <c r="AQ45" s="15">
        <v>0</v>
      </c>
      <c r="AR45" s="15">
        <v>0</v>
      </c>
      <c r="AS45" s="16">
        <v>0</v>
      </c>
      <c r="AT45" s="16">
        <v>0</v>
      </c>
      <c r="AU45" s="16">
        <v>0</v>
      </c>
      <c r="AV45" s="16">
        <v>0</v>
      </c>
      <c r="AW45" s="17">
        <v>0</v>
      </c>
      <c r="AX45" s="17">
        <v>89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90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</row>
    <row r="46" spans="1:63" ht="15.75" customHeight="1" x14ac:dyDescent="0.35">
      <c r="A46" s="71" t="str">
        <f t="shared" si="0"/>
        <v>F41</v>
      </c>
      <c r="B46" s="71" t="str">
        <f t="shared" si="1"/>
        <v>FV653</v>
      </c>
      <c r="C46" s="71" t="str">
        <f t="shared" si="2"/>
        <v>FG4</v>
      </c>
      <c r="D46" s="72" t="s">
        <v>188</v>
      </c>
      <c r="E46" s="34" t="s">
        <v>135</v>
      </c>
      <c r="F46" s="34" t="s">
        <v>159</v>
      </c>
      <c r="G46" s="34">
        <v>3</v>
      </c>
      <c r="H46" s="34" t="s">
        <v>155</v>
      </c>
      <c r="I46" s="34">
        <v>4</v>
      </c>
      <c r="J46" s="73" t="s">
        <v>155</v>
      </c>
      <c r="K46" s="34">
        <v>2</v>
      </c>
      <c r="L46" s="20">
        <v>179</v>
      </c>
      <c r="M46" s="21">
        <v>2</v>
      </c>
      <c r="N46" s="21">
        <v>2</v>
      </c>
      <c r="O46" s="22">
        <v>0</v>
      </c>
      <c r="P46" s="9">
        <v>179</v>
      </c>
      <c r="Q46" s="10">
        <v>0</v>
      </c>
      <c r="R46" s="10">
        <v>0</v>
      </c>
      <c r="S46" s="11">
        <v>90</v>
      </c>
      <c r="T46" s="11">
        <v>0</v>
      </c>
      <c r="U46" s="11">
        <v>0</v>
      </c>
      <c r="V46" s="10">
        <v>0</v>
      </c>
      <c r="W46" s="10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3">
        <v>0</v>
      </c>
      <c r="AF46" s="13">
        <v>0</v>
      </c>
      <c r="AG46" s="13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74">
        <v>0</v>
      </c>
      <c r="AN46" s="74">
        <v>0</v>
      </c>
      <c r="AO46" s="15">
        <v>0</v>
      </c>
      <c r="AP46" s="15">
        <v>0</v>
      </c>
      <c r="AQ46" s="15">
        <v>0</v>
      </c>
      <c r="AR46" s="15">
        <v>0</v>
      </c>
      <c r="AS46" s="16">
        <v>0</v>
      </c>
      <c r="AT46" s="16">
        <v>89</v>
      </c>
      <c r="AU46" s="16">
        <v>0</v>
      </c>
      <c r="AV46" s="16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</row>
    <row r="47" spans="1:63" ht="15.75" customHeight="1" x14ac:dyDescent="0.35">
      <c r="A47" s="71" t="str">
        <f t="shared" si="0"/>
        <v>F42</v>
      </c>
      <c r="B47" s="71" t="str">
        <f t="shared" si="1"/>
        <v>FU3518</v>
      </c>
      <c r="C47" s="71" t="str">
        <f t="shared" si="2"/>
        <v>FF2</v>
      </c>
      <c r="D47" s="72" t="s">
        <v>189</v>
      </c>
      <c r="E47" s="34" t="s">
        <v>135</v>
      </c>
      <c r="F47" s="34" t="s">
        <v>136</v>
      </c>
      <c r="G47" s="34">
        <v>18</v>
      </c>
      <c r="H47" s="77" t="s">
        <v>173</v>
      </c>
      <c r="I47" s="34">
        <v>2</v>
      </c>
      <c r="J47" s="73" t="s">
        <v>156</v>
      </c>
      <c r="K47" s="34">
        <v>2</v>
      </c>
      <c r="L47" s="20">
        <v>175</v>
      </c>
      <c r="M47" s="21">
        <v>2</v>
      </c>
      <c r="N47" s="21">
        <v>2</v>
      </c>
      <c r="O47" s="22">
        <v>0</v>
      </c>
      <c r="P47" s="9">
        <v>175</v>
      </c>
      <c r="Q47" s="10">
        <v>0</v>
      </c>
      <c r="R47" s="10">
        <v>0</v>
      </c>
      <c r="S47" s="11">
        <v>0</v>
      </c>
      <c r="T47" s="11">
        <v>0</v>
      </c>
      <c r="U47" s="11">
        <v>0</v>
      </c>
      <c r="V47" s="10">
        <v>0</v>
      </c>
      <c r="W47" s="10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3">
        <v>0</v>
      </c>
      <c r="AF47" s="13">
        <v>0</v>
      </c>
      <c r="AG47" s="13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74">
        <v>0</v>
      </c>
      <c r="AN47" s="74">
        <v>0</v>
      </c>
      <c r="AO47" s="15">
        <v>0</v>
      </c>
      <c r="AP47" s="15">
        <v>0</v>
      </c>
      <c r="AQ47" s="15">
        <v>0</v>
      </c>
      <c r="AR47" s="15">
        <v>0</v>
      </c>
      <c r="AS47" s="16">
        <v>0</v>
      </c>
      <c r="AT47" s="16">
        <v>0</v>
      </c>
      <c r="AU47" s="16">
        <v>90</v>
      </c>
      <c r="AV47" s="16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85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</row>
    <row r="48" spans="1:63" ht="15.75" customHeight="1" x14ac:dyDescent="0.35">
      <c r="A48" s="71" t="str">
        <f t="shared" si="0"/>
        <v>F43</v>
      </c>
      <c r="B48" s="71" t="str">
        <f t="shared" si="1"/>
        <v>FV654</v>
      </c>
      <c r="C48" s="71" t="str">
        <f t="shared" si="2"/>
        <v>FE5</v>
      </c>
      <c r="D48" s="72" t="s">
        <v>190</v>
      </c>
      <c r="E48" s="34" t="s">
        <v>135</v>
      </c>
      <c r="F48" s="34" t="s">
        <v>159</v>
      </c>
      <c r="G48" s="34">
        <v>4</v>
      </c>
      <c r="H48" s="34" t="s">
        <v>153</v>
      </c>
      <c r="I48" s="34">
        <v>5</v>
      </c>
      <c r="J48" s="73" t="s">
        <v>153</v>
      </c>
      <c r="K48" s="34">
        <v>2</v>
      </c>
      <c r="L48" s="20">
        <v>174</v>
      </c>
      <c r="M48" s="21">
        <v>1</v>
      </c>
      <c r="N48" s="21">
        <v>1</v>
      </c>
      <c r="O48" s="22">
        <v>0</v>
      </c>
      <c r="P48" s="9">
        <v>174</v>
      </c>
      <c r="Q48" s="10">
        <v>0</v>
      </c>
      <c r="R48" s="10">
        <v>0</v>
      </c>
      <c r="S48" s="11">
        <v>0</v>
      </c>
      <c r="T48" s="11">
        <v>0</v>
      </c>
      <c r="U48" s="11">
        <v>0</v>
      </c>
      <c r="V48" s="10">
        <v>0</v>
      </c>
      <c r="W48" s="10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3">
        <v>0</v>
      </c>
      <c r="AF48" s="13">
        <v>0</v>
      </c>
      <c r="AG48" s="13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74">
        <v>0</v>
      </c>
      <c r="AN48" s="74">
        <v>0</v>
      </c>
      <c r="AO48" s="15">
        <v>0</v>
      </c>
      <c r="AP48" s="15">
        <v>0</v>
      </c>
      <c r="AQ48" s="15">
        <v>0</v>
      </c>
      <c r="AR48" s="15">
        <v>0</v>
      </c>
      <c r="AS48" s="16">
        <v>0</v>
      </c>
      <c r="AT48" s="16">
        <v>0</v>
      </c>
      <c r="AU48" s="16">
        <v>0</v>
      </c>
      <c r="AV48" s="16">
        <v>0</v>
      </c>
      <c r="AW48" s="17">
        <v>88</v>
      </c>
      <c r="AX48" s="17">
        <v>86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</row>
    <row r="49" spans="1:63" ht="15.75" customHeight="1" x14ac:dyDescent="0.35">
      <c r="A49" s="71" t="str">
        <f t="shared" si="0"/>
        <v>F44</v>
      </c>
      <c r="B49" s="71" t="str">
        <f t="shared" si="1"/>
        <v>FU3519</v>
      </c>
      <c r="C49" s="71" t="str">
        <f t="shared" si="2"/>
        <v>FA8</v>
      </c>
      <c r="D49" s="72" t="s">
        <v>191</v>
      </c>
      <c r="E49" s="34" t="s">
        <v>135</v>
      </c>
      <c r="F49" s="34" t="s">
        <v>136</v>
      </c>
      <c r="G49" s="34">
        <v>19</v>
      </c>
      <c r="H49" s="34" t="s">
        <v>140</v>
      </c>
      <c r="I49" s="34">
        <v>8</v>
      </c>
      <c r="J49" s="73" t="s">
        <v>140</v>
      </c>
      <c r="K49" s="34">
        <v>1</v>
      </c>
      <c r="L49" s="20">
        <v>99</v>
      </c>
      <c r="M49" s="21">
        <v>1</v>
      </c>
      <c r="N49" s="21">
        <v>1</v>
      </c>
      <c r="O49" s="22">
        <v>0</v>
      </c>
      <c r="P49" s="9">
        <v>99</v>
      </c>
      <c r="Q49" s="10">
        <v>0</v>
      </c>
      <c r="R49" s="10">
        <v>0</v>
      </c>
      <c r="S49" s="11">
        <v>0</v>
      </c>
      <c r="T49" s="11">
        <v>0</v>
      </c>
      <c r="U49" s="11">
        <v>0</v>
      </c>
      <c r="V49" s="10">
        <v>0</v>
      </c>
      <c r="W49" s="10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3">
        <v>0</v>
      </c>
      <c r="AF49" s="13">
        <v>0</v>
      </c>
      <c r="AG49" s="13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74">
        <v>0</v>
      </c>
      <c r="AN49" s="74">
        <v>0</v>
      </c>
      <c r="AO49" s="15">
        <v>0</v>
      </c>
      <c r="AP49" s="15">
        <v>0</v>
      </c>
      <c r="AQ49" s="15">
        <v>0</v>
      </c>
      <c r="AR49" s="15">
        <v>0</v>
      </c>
      <c r="AS49" s="16">
        <v>0</v>
      </c>
      <c r="AT49" s="16">
        <v>0</v>
      </c>
      <c r="AU49" s="16">
        <v>0</v>
      </c>
      <c r="AV49" s="16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99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</row>
    <row r="50" spans="1:63" ht="15.75" customHeight="1" x14ac:dyDescent="0.35">
      <c r="A50" s="71" t="str">
        <f t="shared" si="0"/>
        <v>F45</v>
      </c>
      <c r="B50" s="71" t="str">
        <f t="shared" si="1"/>
        <v>FU3520</v>
      </c>
      <c r="C50" s="71" t="str">
        <f t="shared" si="2"/>
        <v>FU9</v>
      </c>
      <c r="D50" s="72" t="s">
        <v>192</v>
      </c>
      <c r="E50" s="34" t="s">
        <v>135</v>
      </c>
      <c r="F50" s="34" t="s">
        <v>136</v>
      </c>
      <c r="G50" s="34">
        <v>20</v>
      </c>
      <c r="H50" s="34" t="s">
        <v>156</v>
      </c>
      <c r="I50" s="34">
        <v>9</v>
      </c>
      <c r="J50" s="73" t="s">
        <v>156</v>
      </c>
      <c r="K50" s="34">
        <v>1</v>
      </c>
      <c r="L50" s="20">
        <v>99</v>
      </c>
      <c r="M50" s="21">
        <v>1</v>
      </c>
      <c r="N50" s="21">
        <v>1</v>
      </c>
      <c r="O50" s="22">
        <v>0</v>
      </c>
      <c r="P50" s="9">
        <v>99</v>
      </c>
      <c r="Q50" s="10">
        <v>0</v>
      </c>
      <c r="R50" s="10">
        <v>0</v>
      </c>
      <c r="S50" s="11">
        <v>0</v>
      </c>
      <c r="T50" s="11">
        <v>0</v>
      </c>
      <c r="U50" s="11">
        <v>0</v>
      </c>
      <c r="V50" s="10">
        <v>0</v>
      </c>
      <c r="W50" s="10">
        <v>0</v>
      </c>
      <c r="X50" s="12">
        <v>0</v>
      </c>
      <c r="Y50" s="12">
        <v>0</v>
      </c>
      <c r="Z50" s="12">
        <v>99</v>
      </c>
      <c r="AA50" s="12">
        <v>0</v>
      </c>
      <c r="AB50" s="12">
        <v>0</v>
      </c>
      <c r="AC50" s="12">
        <v>0</v>
      </c>
      <c r="AD50" s="12">
        <v>0</v>
      </c>
      <c r="AE50" s="13">
        <v>0</v>
      </c>
      <c r="AF50" s="13">
        <v>0</v>
      </c>
      <c r="AG50" s="13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74">
        <v>0</v>
      </c>
      <c r="AN50" s="74">
        <v>0</v>
      </c>
      <c r="AO50" s="15">
        <v>0</v>
      </c>
      <c r="AP50" s="15">
        <v>0</v>
      </c>
      <c r="AQ50" s="15">
        <v>0</v>
      </c>
      <c r="AR50" s="15">
        <v>0</v>
      </c>
      <c r="AS50" s="16">
        <v>0</v>
      </c>
      <c r="AT50" s="16">
        <v>0</v>
      </c>
      <c r="AU50" s="16">
        <v>0</v>
      </c>
      <c r="AV50" s="16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</row>
    <row r="51" spans="1:63" ht="15.75" customHeight="1" x14ac:dyDescent="0.35">
      <c r="A51" s="71" t="str">
        <f t="shared" si="0"/>
        <v>F46</v>
      </c>
      <c r="B51" s="71" t="str">
        <f t="shared" si="1"/>
        <v>FU3521</v>
      </c>
      <c r="C51" s="71" t="str">
        <f t="shared" si="2"/>
        <v>FU10</v>
      </c>
      <c r="D51" s="72" t="s">
        <v>193</v>
      </c>
      <c r="E51" s="34" t="s">
        <v>135</v>
      </c>
      <c r="F51" s="34" t="s">
        <v>136</v>
      </c>
      <c r="G51" s="34">
        <v>21</v>
      </c>
      <c r="H51" s="34" t="s">
        <v>156</v>
      </c>
      <c r="I51" s="34">
        <v>10</v>
      </c>
      <c r="J51" s="73" t="s">
        <v>156</v>
      </c>
      <c r="K51" s="34">
        <v>1</v>
      </c>
      <c r="L51" s="20">
        <v>98</v>
      </c>
      <c r="M51" s="21">
        <v>1</v>
      </c>
      <c r="N51" s="21">
        <v>1</v>
      </c>
      <c r="O51" s="22">
        <v>0</v>
      </c>
      <c r="P51" s="9">
        <v>98</v>
      </c>
      <c r="Q51" s="10">
        <v>0</v>
      </c>
      <c r="R51" s="10">
        <v>0</v>
      </c>
      <c r="S51" s="11">
        <v>98</v>
      </c>
      <c r="T51" s="11">
        <v>0</v>
      </c>
      <c r="U51" s="11">
        <v>0</v>
      </c>
      <c r="V51" s="10">
        <v>0</v>
      </c>
      <c r="W51" s="10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3">
        <v>0</v>
      </c>
      <c r="AF51" s="13">
        <v>0</v>
      </c>
      <c r="AG51" s="13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74">
        <v>0</v>
      </c>
      <c r="AN51" s="74">
        <v>0</v>
      </c>
      <c r="AO51" s="15">
        <v>0</v>
      </c>
      <c r="AP51" s="15">
        <v>0</v>
      </c>
      <c r="AQ51" s="15">
        <v>0</v>
      </c>
      <c r="AR51" s="15">
        <v>0</v>
      </c>
      <c r="AS51" s="16">
        <v>0</v>
      </c>
      <c r="AT51" s="16">
        <v>0</v>
      </c>
      <c r="AU51" s="16">
        <v>0</v>
      </c>
      <c r="AV51" s="16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</row>
    <row r="52" spans="1:63" ht="15.75" customHeight="1" x14ac:dyDescent="0.35">
      <c r="A52" s="71" t="str">
        <f t="shared" si="0"/>
        <v>F47</v>
      </c>
      <c r="B52" s="71" t="str">
        <f t="shared" si="1"/>
        <v>FV3513</v>
      </c>
      <c r="C52" s="71" t="str">
        <f t="shared" si="2"/>
        <v>FA9</v>
      </c>
      <c r="D52" s="72" t="s">
        <v>194</v>
      </c>
      <c r="E52" s="34" t="s">
        <v>135</v>
      </c>
      <c r="F52" s="34" t="s">
        <v>139</v>
      </c>
      <c r="G52" s="34">
        <v>13</v>
      </c>
      <c r="H52" s="34" t="s">
        <v>140</v>
      </c>
      <c r="I52" s="34">
        <v>9</v>
      </c>
      <c r="J52" s="73" t="s">
        <v>140</v>
      </c>
      <c r="K52" s="34">
        <v>1</v>
      </c>
      <c r="L52" s="20">
        <v>97</v>
      </c>
      <c r="M52" s="21">
        <v>1</v>
      </c>
      <c r="N52" s="21">
        <v>1</v>
      </c>
      <c r="O52" s="22">
        <v>0</v>
      </c>
      <c r="P52" s="9">
        <v>97</v>
      </c>
      <c r="Q52" s="10">
        <v>0</v>
      </c>
      <c r="R52" s="10">
        <v>0</v>
      </c>
      <c r="S52" s="11">
        <v>0</v>
      </c>
      <c r="T52" s="11">
        <v>0</v>
      </c>
      <c r="U52" s="11">
        <v>0</v>
      </c>
      <c r="V52" s="10">
        <v>0</v>
      </c>
      <c r="W52" s="10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3">
        <v>0</v>
      </c>
      <c r="AF52" s="13">
        <v>0</v>
      </c>
      <c r="AG52" s="13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74">
        <v>0</v>
      </c>
      <c r="AN52" s="74">
        <v>0</v>
      </c>
      <c r="AO52" s="15">
        <v>0</v>
      </c>
      <c r="AP52" s="15">
        <v>0</v>
      </c>
      <c r="AQ52" s="15">
        <v>0</v>
      </c>
      <c r="AR52" s="15">
        <v>0</v>
      </c>
      <c r="AS52" s="16">
        <v>0</v>
      </c>
      <c r="AT52" s="16">
        <v>97</v>
      </c>
      <c r="AU52" s="16">
        <v>0</v>
      </c>
      <c r="AV52" s="16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</row>
    <row r="53" spans="1:63" ht="15.75" customHeight="1" x14ac:dyDescent="0.35">
      <c r="A53" s="71" t="str">
        <f t="shared" si="0"/>
        <v>F48</v>
      </c>
      <c r="B53" s="71" t="str">
        <f t="shared" si="1"/>
        <v>FJNR1</v>
      </c>
      <c r="C53" s="71" t="str">
        <f t="shared" si="2"/>
        <v>FU11</v>
      </c>
      <c r="D53" s="72" t="s">
        <v>195</v>
      </c>
      <c r="E53" s="34" t="s">
        <v>135</v>
      </c>
      <c r="F53" s="34" t="s">
        <v>196</v>
      </c>
      <c r="G53" s="35">
        <v>1</v>
      </c>
      <c r="H53" s="34" t="s">
        <v>156</v>
      </c>
      <c r="I53" s="34">
        <v>11</v>
      </c>
      <c r="J53" s="73" t="s">
        <v>156</v>
      </c>
      <c r="K53" s="34">
        <v>1</v>
      </c>
      <c r="L53" s="20">
        <v>96</v>
      </c>
      <c r="M53" s="21">
        <v>1</v>
      </c>
      <c r="N53" s="21">
        <v>1</v>
      </c>
      <c r="O53" s="22">
        <v>0</v>
      </c>
      <c r="P53" s="9">
        <v>96</v>
      </c>
      <c r="Q53" s="10">
        <v>0</v>
      </c>
      <c r="R53" s="10">
        <v>0</v>
      </c>
      <c r="S53" s="11">
        <v>0</v>
      </c>
      <c r="T53" s="11">
        <v>0</v>
      </c>
      <c r="U53" s="11">
        <v>0</v>
      </c>
      <c r="V53" s="10">
        <v>0</v>
      </c>
      <c r="W53" s="10">
        <v>96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3">
        <v>0</v>
      </c>
      <c r="AF53" s="13">
        <v>0</v>
      </c>
      <c r="AG53" s="13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74">
        <v>0</v>
      </c>
      <c r="AN53" s="74">
        <v>0</v>
      </c>
      <c r="AO53" s="15">
        <v>0</v>
      </c>
      <c r="AP53" s="15">
        <v>0</v>
      </c>
      <c r="AQ53" s="15">
        <v>0</v>
      </c>
      <c r="AR53" s="15">
        <v>0</v>
      </c>
      <c r="AS53" s="16">
        <v>0</v>
      </c>
      <c r="AT53" s="16">
        <v>0</v>
      </c>
      <c r="AU53" s="16">
        <v>0</v>
      </c>
      <c r="AV53" s="16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</row>
    <row r="54" spans="1:63" ht="15.75" customHeight="1" x14ac:dyDescent="0.35">
      <c r="A54" s="71" t="str">
        <f t="shared" si="0"/>
        <v>F49</v>
      </c>
      <c r="B54" s="71" t="str">
        <f t="shared" si="1"/>
        <v>FJNR2</v>
      </c>
      <c r="C54" s="71" t="str">
        <f t="shared" si="2"/>
        <v>FD6</v>
      </c>
      <c r="D54" s="72" t="s">
        <v>197</v>
      </c>
      <c r="E54" s="34" t="s">
        <v>135</v>
      </c>
      <c r="F54" s="34" t="s">
        <v>196</v>
      </c>
      <c r="G54" s="34">
        <v>2</v>
      </c>
      <c r="H54" s="77" t="s">
        <v>149</v>
      </c>
      <c r="I54" s="34">
        <v>6</v>
      </c>
      <c r="J54" s="73" t="s">
        <v>156</v>
      </c>
      <c r="K54" s="34">
        <v>1</v>
      </c>
      <c r="L54" s="20">
        <v>95</v>
      </c>
      <c r="M54" s="21">
        <v>1</v>
      </c>
      <c r="N54" s="21">
        <v>1</v>
      </c>
      <c r="O54" s="22">
        <v>0</v>
      </c>
      <c r="P54" s="9">
        <v>95</v>
      </c>
      <c r="Q54" s="10">
        <v>0</v>
      </c>
      <c r="R54" s="10">
        <v>0</v>
      </c>
      <c r="S54" s="11">
        <v>0</v>
      </c>
      <c r="T54" s="11">
        <v>0</v>
      </c>
      <c r="U54" s="11">
        <v>95</v>
      </c>
      <c r="V54" s="10">
        <v>0</v>
      </c>
      <c r="W54" s="10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3">
        <v>0</v>
      </c>
      <c r="AF54" s="13">
        <v>0</v>
      </c>
      <c r="AG54" s="13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74">
        <v>0</v>
      </c>
      <c r="AN54" s="74">
        <v>0</v>
      </c>
      <c r="AO54" s="15">
        <v>0</v>
      </c>
      <c r="AP54" s="15">
        <v>0</v>
      </c>
      <c r="AQ54" s="15">
        <v>0</v>
      </c>
      <c r="AR54" s="15">
        <v>0</v>
      </c>
      <c r="AS54" s="16">
        <v>0</v>
      </c>
      <c r="AT54" s="16">
        <v>0</v>
      </c>
      <c r="AU54" s="16">
        <v>0</v>
      </c>
      <c r="AV54" s="16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</row>
    <row r="55" spans="1:63" ht="15.75" customHeight="1" x14ac:dyDescent="0.35">
      <c r="A55" s="71" t="str">
        <f t="shared" si="0"/>
        <v>F50</v>
      </c>
      <c r="B55" s="71" t="str">
        <f t="shared" si="1"/>
        <v>FV457</v>
      </c>
      <c r="C55" s="71" t="str">
        <f t="shared" si="2"/>
        <v>FF3</v>
      </c>
      <c r="D55" s="72" t="s">
        <v>198</v>
      </c>
      <c r="E55" s="34" t="s">
        <v>135</v>
      </c>
      <c r="F55" s="34" t="s">
        <v>142</v>
      </c>
      <c r="G55" s="34">
        <v>7</v>
      </c>
      <c r="H55" s="34" t="s">
        <v>173</v>
      </c>
      <c r="I55" s="34">
        <v>3</v>
      </c>
      <c r="J55" s="73" t="s">
        <v>156</v>
      </c>
      <c r="K55" s="34">
        <v>1</v>
      </c>
      <c r="L55" s="20">
        <v>94</v>
      </c>
      <c r="M55" s="21">
        <v>1</v>
      </c>
      <c r="N55" s="21">
        <v>1</v>
      </c>
      <c r="O55" s="22">
        <v>0</v>
      </c>
      <c r="P55" s="9">
        <v>94</v>
      </c>
      <c r="Q55" s="10">
        <v>0</v>
      </c>
      <c r="R55" s="10">
        <v>0</v>
      </c>
      <c r="S55" s="11">
        <v>0</v>
      </c>
      <c r="T55" s="11">
        <v>0</v>
      </c>
      <c r="U55" s="11">
        <v>0</v>
      </c>
      <c r="V55" s="10">
        <v>0</v>
      </c>
      <c r="W55" s="10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3">
        <v>0</v>
      </c>
      <c r="AF55" s="13">
        <v>0</v>
      </c>
      <c r="AG55" s="13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74">
        <v>0</v>
      </c>
      <c r="AN55" s="74">
        <v>0</v>
      </c>
      <c r="AO55" s="15">
        <v>0</v>
      </c>
      <c r="AP55" s="15">
        <v>0</v>
      </c>
      <c r="AQ55" s="15">
        <v>0</v>
      </c>
      <c r="AR55" s="15">
        <v>0</v>
      </c>
      <c r="AS55" s="16">
        <v>0</v>
      </c>
      <c r="AT55" s="16">
        <v>94</v>
      </c>
      <c r="AU55" s="16">
        <v>0</v>
      </c>
      <c r="AV55" s="16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</row>
    <row r="56" spans="1:63" ht="15.75" customHeight="1" x14ac:dyDescent="0.35">
      <c r="A56" s="71" t="str">
        <f t="shared" si="0"/>
        <v>F51</v>
      </c>
      <c r="B56" s="71" t="str">
        <f t="shared" si="1"/>
        <v>FU3522</v>
      </c>
      <c r="C56" s="71" t="str">
        <f t="shared" si="2"/>
        <v>FU12</v>
      </c>
      <c r="D56" s="72" t="s">
        <v>199</v>
      </c>
      <c r="E56" s="34" t="s">
        <v>135</v>
      </c>
      <c r="F56" s="34" t="s">
        <v>136</v>
      </c>
      <c r="G56" s="34">
        <v>22</v>
      </c>
      <c r="H56" s="34" t="s">
        <v>156</v>
      </c>
      <c r="I56" s="34">
        <v>12</v>
      </c>
      <c r="J56" s="73" t="s">
        <v>156</v>
      </c>
      <c r="K56" s="34">
        <v>1</v>
      </c>
      <c r="L56" s="20">
        <v>94</v>
      </c>
      <c r="M56" s="21">
        <v>1</v>
      </c>
      <c r="N56" s="21">
        <v>1</v>
      </c>
      <c r="O56" s="22">
        <v>0</v>
      </c>
      <c r="P56" s="9">
        <v>94</v>
      </c>
      <c r="Q56" s="10">
        <v>0</v>
      </c>
      <c r="R56" s="10">
        <v>0</v>
      </c>
      <c r="S56" s="11">
        <v>0</v>
      </c>
      <c r="T56" s="11">
        <v>0</v>
      </c>
      <c r="U56" s="11">
        <v>0</v>
      </c>
      <c r="V56" s="10">
        <v>94</v>
      </c>
      <c r="W56" s="10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3">
        <v>0</v>
      </c>
      <c r="AF56" s="13">
        <v>0</v>
      </c>
      <c r="AG56" s="13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74">
        <v>0</v>
      </c>
      <c r="AN56" s="74">
        <v>0</v>
      </c>
      <c r="AO56" s="15">
        <v>0</v>
      </c>
      <c r="AP56" s="15">
        <v>0</v>
      </c>
      <c r="AQ56" s="15">
        <v>0</v>
      </c>
      <c r="AR56" s="15">
        <v>0</v>
      </c>
      <c r="AS56" s="16">
        <v>0</v>
      </c>
      <c r="AT56" s="16">
        <v>0</v>
      </c>
      <c r="AU56" s="16">
        <v>0</v>
      </c>
      <c r="AV56" s="16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</row>
    <row r="57" spans="1:63" ht="15.75" customHeight="1" x14ac:dyDescent="0.35">
      <c r="A57" s="71" t="str">
        <f t="shared" si="0"/>
        <v>F52</v>
      </c>
      <c r="B57" s="71" t="str">
        <f t="shared" si="1"/>
        <v>FU3523</v>
      </c>
      <c r="C57" s="71" t="str">
        <f t="shared" si="2"/>
        <v>FU13</v>
      </c>
      <c r="D57" s="72" t="s">
        <v>200</v>
      </c>
      <c r="E57" s="34" t="s">
        <v>135</v>
      </c>
      <c r="F57" s="34" t="s">
        <v>136</v>
      </c>
      <c r="G57" s="34">
        <v>23</v>
      </c>
      <c r="H57" s="34" t="s">
        <v>156</v>
      </c>
      <c r="I57" s="34">
        <v>13</v>
      </c>
      <c r="J57" s="73" t="s">
        <v>156</v>
      </c>
      <c r="K57" s="34">
        <v>1</v>
      </c>
      <c r="L57" s="20">
        <v>94</v>
      </c>
      <c r="M57" s="21">
        <v>1</v>
      </c>
      <c r="N57" s="21">
        <v>1</v>
      </c>
      <c r="O57" s="22">
        <v>0</v>
      </c>
      <c r="P57" s="9">
        <v>94</v>
      </c>
      <c r="Q57" s="10">
        <v>0</v>
      </c>
      <c r="R57" s="10">
        <v>0</v>
      </c>
      <c r="S57" s="11">
        <v>0</v>
      </c>
      <c r="T57" s="11">
        <v>0</v>
      </c>
      <c r="U57" s="11">
        <v>0</v>
      </c>
      <c r="V57" s="10">
        <v>0</v>
      </c>
      <c r="W57" s="10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3">
        <v>0</v>
      </c>
      <c r="AF57" s="13">
        <v>0</v>
      </c>
      <c r="AG57" s="13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74">
        <v>0</v>
      </c>
      <c r="AN57" s="74">
        <v>0</v>
      </c>
      <c r="AO57" s="15">
        <v>0</v>
      </c>
      <c r="AP57" s="15">
        <v>0</v>
      </c>
      <c r="AQ57" s="15">
        <v>94</v>
      </c>
      <c r="AR57" s="15">
        <v>0</v>
      </c>
      <c r="AS57" s="16">
        <v>0</v>
      </c>
      <c r="AT57" s="16">
        <v>0</v>
      </c>
      <c r="AU57" s="16">
        <v>0</v>
      </c>
      <c r="AV57" s="16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</row>
    <row r="58" spans="1:63" ht="15.75" customHeight="1" x14ac:dyDescent="0.35">
      <c r="A58" s="71" t="str">
        <f t="shared" si="0"/>
        <v>F53</v>
      </c>
      <c r="B58" s="71" t="str">
        <f t="shared" si="1"/>
        <v>FU3524</v>
      </c>
      <c r="C58" s="71" t="str">
        <f t="shared" si="2"/>
        <v>FB8</v>
      </c>
      <c r="D58" s="72" t="s">
        <v>201</v>
      </c>
      <c r="E58" s="34" t="s">
        <v>135</v>
      </c>
      <c r="F58" s="34" t="s">
        <v>136</v>
      </c>
      <c r="G58" s="34">
        <v>24</v>
      </c>
      <c r="H58" s="77" t="s">
        <v>137</v>
      </c>
      <c r="I58" s="34">
        <v>8</v>
      </c>
      <c r="J58" s="73" t="s">
        <v>156</v>
      </c>
      <c r="K58" s="34">
        <v>1</v>
      </c>
      <c r="L58" s="20">
        <v>93</v>
      </c>
      <c r="M58" s="21">
        <v>1</v>
      </c>
      <c r="N58" s="21">
        <v>1</v>
      </c>
      <c r="O58" s="22">
        <v>0</v>
      </c>
      <c r="P58" s="9">
        <v>93</v>
      </c>
      <c r="Q58" s="10">
        <v>0</v>
      </c>
      <c r="R58" s="10">
        <v>0</v>
      </c>
      <c r="S58" s="11">
        <v>0</v>
      </c>
      <c r="T58" s="11">
        <v>0</v>
      </c>
      <c r="U58" s="11">
        <v>0</v>
      </c>
      <c r="V58" s="10">
        <v>0</v>
      </c>
      <c r="W58" s="10">
        <v>0</v>
      </c>
      <c r="X58" s="12">
        <v>93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3">
        <v>0</v>
      </c>
      <c r="AF58" s="13">
        <v>0</v>
      </c>
      <c r="AG58" s="13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74">
        <v>0</v>
      </c>
      <c r="AN58" s="74">
        <v>0</v>
      </c>
      <c r="AO58" s="15">
        <v>0</v>
      </c>
      <c r="AP58" s="15">
        <v>0</v>
      </c>
      <c r="AQ58" s="15">
        <v>0</v>
      </c>
      <c r="AR58" s="15">
        <v>0</v>
      </c>
      <c r="AS58" s="16">
        <v>0</v>
      </c>
      <c r="AT58" s="16">
        <v>0</v>
      </c>
      <c r="AU58" s="16">
        <v>0</v>
      </c>
      <c r="AV58" s="16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</row>
    <row r="59" spans="1:63" ht="15.75" customHeight="1" x14ac:dyDescent="0.35">
      <c r="A59" s="71" t="str">
        <f t="shared" si="0"/>
        <v>F54</v>
      </c>
      <c r="B59" s="71" t="str">
        <f t="shared" si="1"/>
        <v>FV458</v>
      </c>
      <c r="C59" s="71" t="str">
        <f t="shared" si="2"/>
        <v>FU14</v>
      </c>
      <c r="D59" s="72" t="s">
        <v>202</v>
      </c>
      <c r="E59" s="34" t="s">
        <v>135</v>
      </c>
      <c r="F59" s="34" t="s">
        <v>142</v>
      </c>
      <c r="G59" s="34">
        <v>8</v>
      </c>
      <c r="H59" s="34" t="s">
        <v>156</v>
      </c>
      <c r="I59" s="34">
        <v>14</v>
      </c>
      <c r="J59" s="73" t="s">
        <v>156</v>
      </c>
      <c r="K59" s="34">
        <v>1</v>
      </c>
      <c r="L59" s="20">
        <v>92</v>
      </c>
      <c r="M59" s="21">
        <v>1</v>
      </c>
      <c r="N59" s="21">
        <v>1</v>
      </c>
      <c r="O59" s="22">
        <v>0</v>
      </c>
      <c r="P59" s="9">
        <v>92</v>
      </c>
      <c r="Q59" s="10">
        <v>0</v>
      </c>
      <c r="R59" s="10">
        <v>0</v>
      </c>
      <c r="S59" s="11">
        <v>92</v>
      </c>
      <c r="T59" s="11">
        <v>0</v>
      </c>
      <c r="U59" s="11">
        <v>0</v>
      </c>
      <c r="V59" s="10">
        <v>0</v>
      </c>
      <c r="W59" s="10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3">
        <v>0</v>
      </c>
      <c r="AF59" s="13">
        <v>0</v>
      </c>
      <c r="AG59" s="13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74">
        <v>0</v>
      </c>
      <c r="AN59" s="74">
        <v>0</v>
      </c>
      <c r="AO59" s="15">
        <v>0</v>
      </c>
      <c r="AP59" s="15">
        <v>0</v>
      </c>
      <c r="AQ59" s="15">
        <v>0</v>
      </c>
      <c r="AR59" s="15">
        <v>0</v>
      </c>
      <c r="AS59" s="16">
        <v>0</v>
      </c>
      <c r="AT59" s="16">
        <v>0</v>
      </c>
      <c r="AU59" s="16">
        <v>0</v>
      </c>
      <c r="AV59" s="16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</row>
    <row r="60" spans="1:63" ht="15.75" customHeight="1" x14ac:dyDescent="0.35">
      <c r="A60" s="71" t="str">
        <f t="shared" si="0"/>
        <v>F55</v>
      </c>
      <c r="B60" s="71" t="str">
        <f t="shared" si="1"/>
        <v>FV3514</v>
      </c>
      <c r="C60" s="71" t="str">
        <f t="shared" si="2"/>
        <v>FB9</v>
      </c>
      <c r="D60" s="72" t="s">
        <v>203</v>
      </c>
      <c r="E60" s="34" t="s">
        <v>135</v>
      </c>
      <c r="F60" s="34" t="s">
        <v>139</v>
      </c>
      <c r="G60" s="34">
        <v>14</v>
      </c>
      <c r="H60" s="34" t="s">
        <v>137</v>
      </c>
      <c r="I60" s="34">
        <v>9</v>
      </c>
      <c r="J60" s="73" t="s">
        <v>137</v>
      </c>
      <c r="K60" s="34">
        <v>1</v>
      </c>
      <c r="L60" s="20">
        <v>91</v>
      </c>
      <c r="M60" s="21">
        <v>1</v>
      </c>
      <c r="N60" s="21">
        <v>1</v>
      </c>
      <c r="O60" s="22">
        <v>0</v>
      </c>
      <c r="P60" s="9">
        <v>91</v>
      </c>
      <c r="Q60" s="10">
        <v>0</v>
      </c>
      <c r="R60" s="10">
        <v>0</v>
      </c>
      <c r="S60" s="11">
        <v>0</v>
      </c>
      <c r="T60" s="11">
        <v>0</v>
      </c>
      <c r="U60" s="11">
        <v>0</v>
      </c>
      <c r="V60" s="10">
        <v>0</v>
      </c>
      <c r="W60" s="10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3">
        <v>0</v>
      </c>
      <c r="AF60" s="13">
        <v>0</v>
      </c>
      <c r="AG60" s="13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74">
        <v>0</v>
      </c>
      <c r="AN60" s="74">
        <v>0</v>
      </c>
      <c r="AO60" s="15">
        <v>0</v>
      </c>
      <c r="AP60" s="15">
        <v>0</v>
      </c>
      <c r="AQ60" s="15">
        <v>0</v>
      </c>
      <c r="AR60" s="15">
        <v>0</v>
      </c>
      <c r="AS60" s="16">
        <v>0</v>
      </c>
      <c r="AT60" s="16">
        <v>0</v>
      </c>
      <c r="AU60" s="16">
        <v>0</v>
      </c>
      <c r="AV60" s="16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8">
        <v>91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</row>
    <row r="61" spans="1:63" ht="15.75" customHeight="1" x14ac:dyDescent="0.35">
      <c r="A61" s="71" t="str">
        <f t="shared" si="0"/>
        <v>F56</v>
      </c>
      <c r="B61" s="71" t="str">
        <f t="shared" si="1"/>
        <v>FV3515</v>
      </c>
      <c r="C61" s="71" t="str">
        <f t="shared" si="2"/>
        <v>FB10</v>
      </c>
      <c r="D61" s="72" t="s">
        <v>204</v>
      </c>
      <c r="E61" s="34" t="s">
        <v>135</v>
      </c>
      <c r="F61" s="34" t="s">
        <v>139</v>
      </c>
      <c r="G61" s="34">
        <v>15</v>
      </c>
      <c r="H61" s="34" t="s">
        <v>137</v>
      </c>
      <c r="I61" s="34">
        <v>10</v>
      </c>
      <c r="J61" s="73" t="s">
        <v>153</v>
      </c>
      <c r="K61" s="34">
        <v>1</v>
      </c>
      <c r="L61" s="20">
        <v>91</v>
      </c>
      <c r="M61" s="21">
        <v>1</v>
      </c>
      <c r="N61" s="21">
        <v>1</v>
      </c>
      <c r="O61" s="22">
        <v>0</v>
      </c>
      <c r="P61" s="9">
        <v>91</v>
      </c>
      <c r="Q61" s="10">
        <v>0</v>
      </c>
      <c r="R61" s="10">
        <v>0</v>
      </c>
      <c r="S61" s="11">
        <v>0</v>
      </c>
      <c r="T61" s="11">
        <v>0</v>
      </c>
      <c r="U61" s="11">
        <v>0</v>
      </c>
      <c r="V61" s="10">
        <v>0</v>
      </c>
      <c r="W61" s="10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3">
        <v>0</v>
      </c>
      <c r="AF61" s="13">
        <v>0</v>
      </c>
      <c r="AG61" s="13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74">
        <v>91</v>
      </c>
      <c r="AN61" s="74">
        <v>0</v>
      </c>
      <c r="AO61" s="15">
        <v>0</v>
      </c>
      <c r="AP61" s="15">
        <v>0</v>
      </c>
      <c r="AQ61" s="15">
        <v>0</v>
      </c>
      <c r="AR61" s="15">
        <v>0</v>
      </c>
      <c r="AS61" s="16">
        <v>0</v>
      </c>
      <c r="AT61" s="16">
        <v>0</v>
      </c>
      <c r="AU61" s="16">
        <v>0</v>
      </c>
      <c r="AV61" s="16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</row>
    <row r="62" spans="1:63" ht="15.75" customHeight="1" x14ac:dyDescent="0.35">
      <c r="A62" s="71" t="str">
        <f t="shared" si="0"/>
        <v>F57</v>
      </c>
      <c r="B62" s="71" t="str">
        <f t="shared" si="1"/>
        <v>FU3525</v>
      </c>
      <c r="C62" s="71" t="str">
        <f t="shared" si="2"/>
        <v>FU15</v>
      </c>
      <c r="D62" s="72" t="s">
        <v>205</v>
      </c>
      <c r="E62" s="34" t="s">
        <v>135</v>
      </c>
      <c r="F62" s="34" t="s">
        <v>136</v>
      </c>
      <c r="G62" s="34">
        <v>25</v>
      </c>
      <c r="H62" s="34" t="s">
        <v>156</v>
      </c>
      <c r="I62" s="34">
        <v>15</v>
      </c>
      <c r="J62" s="73" t="s">
        <v>156</v>
      </c>
      <c r="K62" s="34">
        <v>1</v>
      </c>
      <c r="L62" s="20">
        <v>91</v>
      </c>
      <c r="M62" s="21">
        <v>1</v>
      </c>
      <c r="N62" s="21">
        <v>1</v>
      </c>
      <c r="O62" s="22">
        <v>0</v>
      </c>
      <c r="P62" s="9">
        <v>91</v>
      </c>
      <c r="Q62" s="10">
        <v>0</v>
      </c>
      <c r="R62" s="10">
        <v>0</v>
      </c>
      <c r="S62" s="11">
        <v>0</v>
      </c>
      <c r="T62" s="11">
        <v>0</v>
      </c>
      <c r="U62" s="11">
        <v>0</v>
      </c>
      <c r="V62" s="10">
        <v>0</v>
      </c>
      <c r="W62" s="10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3">
        <v>0</v>
      </c>
      <c r="AF62" s="13">
        <v>0</v>
      </c>
      <c r="AG62" s="13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74">
        <v>0</v>
      </c>
      <c r="AN62" s="74">
        <v>0</v>
      </c>
      <c r="AO62" s="15">
        <v>0</v>
      </c>
      <c r="AP62" s="15">
        <v>0</v>
      </c>
      <c r="AQ62" s="15">
        <v>0</v>
      </c>
      <c r="AR62" s="15">
        <v>0</v>
      </c>
      <c r="AS62" s="16">
        <v>0</v>
      </c>
      <c r="AT62" s="16">
        <v>0</v>
      </c>
      <c r="AU62" s="16">
        <v>0</v>
      </c>
      <c r="AV62" s="16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91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</row>
    <row r="63" spans="1:63" ht="15.75" customHeight="1" x14ac:dyDescent="0.35">
      <c r="A63" s="71" t="str">
        <f t="shared" si="0"/>
        <v>F58</v>
      </c>
      <c r="B63" s="71" t="str">
        <f t="shared" si="1"/>
        <v>FV655</v>
      </c>
      <c r="C63" s="71" t="str">
        <f t="shared" si="2"/>
        <v>FU16</v>
      </c>
      <c r="D63" s="72" t="s">
        <v>206</v>
      </c>
      <c r="E63" s="34" t="s">
        <v>135</v>
      </c>
      <c r="F63" s="34" t="s">
        <v>159</v>
      </c>
      <c r="G63" s="34">
        <v>5</v>
      </c>
      <c r="H63" s="34" t="s">
        <v>156</v>
      </c>
      <c r="I63" s="34">
        <v>16</v>
      </c>
      <c r="J63" s="73" t="s">
        <v>156</v>
      </c>
      <c r="K63" s="34">
        <v>1</v>
      </c>
      <c r="L63" s="20">
        <v>91</v>
      </c>
      <c r="M63" s="21">
        <v>1</v>
      </c>
      <c r="N63" s="21">
        <v>1</v>
      </c>
      <c r="O63" s="22">
        <v>0</v>
      </c>
      <c r="P63" s="9">
        <v>91</v>
      </c>
      <c r="Q63" s="10">
        <v>0</v>
      </c>
      <c r="R63" s="10">
        <v>0</v>
      </c>
      <c r="S63" s="11">
        <v>0</v>
      </c>
      <c r="T63" s="11">
        <v>0</v>
      </c>
      <c r="U63" s="11">
        <v>0</v>
      </c>
      <c r="V63" s="10">
        <v>0</v>
      </c>
      <c r="W63" s="10">
        <v>0</v>
      </c>
      <c r="X63" s="12">
        <v>0</v>
      </c>
      <c r="Y63" s="12">
        <v>0</v>
      </c>
      <c r="Z63" s="12">
        <v>91</v>
      </c>
      <c r="AA63" s="12">
        <v>0</v>
      </c>
      <c r="AB63" s="12">
        <v>0</v>
      </c>
      <c r="AC63" s="12">
        <v>0</v>
      </c>
      <c r="AD63" s="12">
        <v>0</v>
      </c>
      <c r="AE63" s="13">
        <v>0</v>
      </c>
      <c r="AF63" s="13">
        <v>0</v>
      </c>
      <c r="AG63" s="13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74">
        <v>0</v>
      </c>
      <c r="AN63" s="74">
        <v>0</v>
      </c>
      <c r="AO63" s="15">
        <v>0</v>
      </c>
      <c r="AP63" s="15">
        <v>0</v>
      </c>
      <c r="AQ63" s="15">
        <v>0</v>
      </c>
      <c r="AR63" s="15">
        <v>0</v>
      </c>
      <c r="AS63" s="16">
        <v>0</v>
      </c>
      <c r="AT63" s="16">
        <v>0</v>
      </c>
      <c r="AU63" s="16">
        <v>0</v>
      </c>
      <c r="AV63" s="16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</row>
    <row r="64" spans="1:63" ht="15.75" customHeight="1" x14ac:dyDescent="0.35">
      <c r="A64" s="71" t="str">
        <f t="shared" si="0"/>
        <v>F59</v>
      </c>
      <c r="B64" s="71" t="str">
        <f t="shared" si="1"/>
        <v>FV3516</v>
      </c>
      <c r="C64" s="71" t="str">
        <f t="shared" si="2"/>
        <v>FU17</v>
      </c>
      <c r="D64" s="72" t="s">
        <v>207</v>
      </c>
      <c r="E64" s="34" t="s">
        <v>135</v>
      </c>
      <c r="F64" s="34" t="s">
        <v>139</v>
      </c>
      <c r="G64" s="34">
        <v>16</v>
      </c>
      <c r="H64" s="34" t="s">
        <v>156</v>
      </c>
      <c r="I64" s="34">
        <v>17</v>
      </c>
      <c r="J64" s="73" t="s">
        <v>156</v>
      </c>
      <c r="K64" s="34">
        <v>1</v>
      </c>
      <c r="L64" s="20">
        <v>91</v>
      </c>
      <c r="M64" s="21">
        <v>1</v>
      </c>
      <c r="N64" s="21">
        <v>1</v>
      </c>
      <c r="O64" s="22">
        <v>0</v>
      </c>
      <c r="P64" s="9">
        <v>91</v>
      </c>
      <c r="Q64" s="10">
        <v>0</v>
      </c>
      <c r="R64" s="10">
        <v>0</v>
      </c>
      <c r="S64" s="11">
        <v>0</v>
      </c>
      <c r="T64" s="11">
        <v>0</v>
      </c>
      <c r="U64" s="11">
        <v>0</v>
      </c>
      <c r="V64" s="10">
        <v>91</v>
      </c>
      <c r="W64" s="10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3">
        <v>0</v>
      </c>
      <c r="AF64" s="13">
        <v>0</v>
      </c>
      <c r="AG64" s="13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74">
        <v>0</v>
      </c>
      <c r="AN64" s="74">
        <v>0</v>
      </c>
      <c r="AO64" s="15">
        <v>0</v>
      </c>
      <c r="AP64" s="15">
        <v>0</v>
      </c>
      <c r="AQ64" s="15">
        <v>0</v>
      </c>
      <c r="AR64" s="15">
        <v>0</v>
      </c>
      <c r="AS64" s="16">
        <v>0</v>
      </c>
      <c r="AT64" s="16">
        <v>0</v>
      </c>
      <c r="AU64" s="16">
        <v>0</v>
      </c>
      <c r="AV64" s="16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</row>
    <row r="65" spans="1:63" ht="15.75" customHeight="1" x14ac:dyDescent="0.35">
      <c r="A65" s="71" t="str">
        <f t="shared" si="0"/>
        <v>F60</v>
      </c>
      <c r="B65" s="71" t="str">
        <f t="shared" si="1"/>
        <v>FV3517</v>
      </c>
      <c r="C65" s="71" t="str">
        <f t="shared" si="2"/>
        <v>FU18</v>
      </c>
      <c r="D65" s="72" t="s">
        <v>208</v>
      </c>
      <c r="E65" s="34" t="s">
        <v>135</v>
      </c>
      <c r="F65" s="34" t="s">
        <v>139</v>
      </c>
      <c r="G65" s="34">
        <v>17</v>
      </c>
      <c r="H65" s="34" t="s">
        <v>156</v>
      </c>
      <c r="I65" s="34">
        <v>18</v>
      </c>
      <c r="J65" s="73" t="s">
        <v>156</v>
      </c>
      <c r="K65" s="34">
        <v>1</v>
      </c>
      <c r="L65" s="20">
        <v>90</v>
      </c>
      <c r="M65" s="21">
        <v>1</v>
      </c>
      <c r="N65" s="21">
        <v>1</v>
      </c>
      <c r="O65" s="22">
        <v>0</v>
      </c>
      <c r="P65" s="9">
        <v>90</v>
      </c>
      <c r="Q65" s="10">
        <v>0</v>
      </c>
      <c r="R65" s="10">
        <v>0</v>
      </c>
      <c r="S65" s="11">
        <v>0</v>
      </c>
      <c r="T65" s="11">
        <v>0</v>
      </c>
      <c r="U65" s="11">
        <v>0</v>
      </c>
      <c r="V65" s="10">
        <v>0</v>
      </c>
      <c r="W65" s="10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3">
        <v>0</v>
      </c>
      <c r="AF65" s="13">
        <v>0</v>
      </c>
      <c r="AG65" s="13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90</v>
      </c>
      <c r="AM65" s="74">
        <v>0</v>
      </c>
      <c r="AN65" s="74">
        <v>0</v>
      </c>
      <c r="AO65" s="15">
        <v>0</v>
      </c>
      <c r="AP65" s="15">
        <v>0</v>
      </c>
      <c r="AQ65" s="15">
        <v>0</v>
      </c>
      <c r="AR65" s="15">
        <v>0</v>
      </c>
      <c r="AS65" s="16">
        <v>0</v>
      </c>
      <c r="AT65" s="16">
        <v>0</v>
      </c>
      <c r="AU65" s="16">
        <v>0</v>
      </c>
      <c r="AV65" s="16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</row>
    <row r="66" spans="1:63" ht="15.75" customHeight="1" x14ac:dyDescent="0.35">
      <c r="A66" s="71" t="str">
        <f t="shared" si="0"/>
        <v>F61</v>
      </c>
      <c r="B66" s="71" t="str">
        <f t="shared" si="1"/>
        <v>FV554</v>
      </c>
      <c r="C66" s="71" t="str">
        <f t="shared" si="2"/>
        <v>FG5</v>
      </c>
      <c r="D66" s="72" t="s">
        <v>209</v>
      </c>
      <c r="E66" s="34" t="s">
        <v>135</v>
      </c>
      <c r="F66" s="34" t="s">
        <v>148</v>
      </c>
      <c r="G66" s="34">
        <v>4</v>
      </c>
      <c r="H66" s="34" t="s">
        <v>155</v>
      </c>
      <c r="I66" s="34">
        <v>5</v>
      </c>
      <c r="J66" s="73" t="s">
        <v>173</v>
      </c>
      <c r="K66" s="34">
        <v>1</v>
      </c>
      <c r="L66" s="20">
        <v>90</v>
      </c>
      <c r="M66" s="21">
        <v>1</v>
      </c>
      <c r="N66" s="21">
        <v>1</v>
      </c>
      <c r="O66" s="22">
        <v>0</v>
      </c>
      <c r="P66" s="9">
        <v>90</v>
      </c>
      <c r="Q66" s="10">
        <v>0</v>
      </c>
      <c r="R66" s="10">
        <v>0</v>
      </c>
      <c r="S66" s="11">
        <v>0</v>
      </c>
      <c r="T66" s="11">
        <v>0</v>
      </c>
      <c r="U66" s="11">
        <v>0</v>
      </c>
      <c r="V66" s="10">
        <v>0</v>
      </c>
      <c r="W66" s="10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3">
        <v>0</v>
      </c>
      <c r="AF66" s="13">
        <v>0</v>
      </c>
      <c r="AG66" s="13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74">
        <v>0</v>
      </c>
      <c r="AN66" s="74">
        <v>0</v>
      </c>
      <c r="AO66" s="15">
        <v>0</v>
      </c>
      <c r="AP66" s="15">
        <v>0</v>
      </c>
      <c r="AQ66" s="15">
        <v>0</v>
      </c>
      <c r="AR66" s="15">
        <v>0</v>
      </c>
      <c r="AS66" s="16">
        <v>0</v>
      </c>
      <c r="AT66" s="16">
        <v>90</v>
      </c>
      <c r="AU66" s="16">
        <v>0</v>
      </c>
      <c r="AV66" s="16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</row>
    <row r="67" spans="1:63" ht="15.75" customHeight="1" x14ac:dyDescent="0.35">
      <c r="A67" s="71" t="str">
        <f t="shared" si="0"/>
        <v>F62</v>
      </c>
      <c r="B67" s="71" t="str">
        <f t="shared" si="1"/>
        <v>FV459</v>
      </c>
      <c r="C67" s="71" t="str">
        <f t="shared" si="2"/>
        <v>FU19</v>
      </c>
      <c r="D67" s="72" t="s">
        <v>210</v>
      </c>
      <c r="E67" s="34" t="s">
        <v>135</v>
      </c>
      <c r="F67" s="34" t="s">
        <v>142</v>
      </c>
      <c r="G67" s="34">
        <v>9</v>
      </c>
      <c r="H67" s="34" t="s">
        <v>156</v>
      </c>
      <c r="I67" s="34">
        <v>19</v>
      </c>
      <c r="J67" s="73" t="s">
        <v>156</v>
      </c>
      <c r="K67" s="34">
        <v>1</v>
      </c>
      <c r="L67" s="20">
        <v>90</v>
      </c>
      <c r="M67" s="21">
        <v>1</v>
      </c>
      <c r="N67" s="21">
        <v>1</v>
      </c>
      <c r="O67" s="22">
        <v>0</v>
      </c>
      <c r="P67" s="9">
        <v>90</v>
      </c>
      <c r="Q67" s="10">
        <v>0</v>
      </c>
      <c r="R67" s="10">
        <v>0</v>
      </c>
      <c r="S67" s="11">
        <v>0</v>
      </c>
      <c r="T67" s="11">
        <v>0</v>
      </c>
      <c r="U67" s="11">
        <v>0</v>
      </c>
      <c r="V67" s="10">
        <v>0</v>
      </c>
      <c r="W67" s="10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3">
        <v>0</v>
      </c>
      <c r="AF67" s="13">
        <v>0</v>
      </c>
      <c r="AG67" s="13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74">
        <v>0</v>
      </c>
      <c r="AN67" s="74">
        <v>0</v>
      </c>
      <c r="AO67" s="15">
        <v>90</v>
      </c>
      <c r="AP67" s="15">
        <v>0</v>
      </c>
      <c r="AQ67" s="15">
        <v>0</v>
      </c>
      <c r="AR67" s="15">
        <v>0</v>
      </c>
      <c r="AS67" s="16">
        <v>0</v>
      </c>
      <c r="AT67" s="16">
        <v>0</v>
      </c>
      <c r="AU67" s="16">
        <v>0</v>
      </c>
      <c r="AV67" s="16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</row>
    <row r="68" spans="1:63" ht="15.75" customHeight="1" x14ac:dyDescent="0.35">
      <c r="A68" s="71" t="str">
        <f t="shared" si="0"/>
        <v>F63</v>
      </c>
      <c r="B68" s="71" t="str">
        <f t="shared" si="1"/>
        <v>FJNR3</v>
      </c>
      <c r="C68" s="71" t="str">
        <f t="shared" si="2"/>
        <v>FU20</v>
      </c>
      <c r="D68" s="72" t="s">
        <v>211</v>
      </c>
      <c r="E68" s="34" t="s">
        <v>135</v>
      </c>
      <c r="F68" s="34" t="s">
        <v>196</v>
      </c>
      <c r="G68" s="34">
        <v>3</v>
      </c>
      <c r="H68" s="34" t="s">
        <v>156</v>
      </c>
      <c r="I68" s="34">
        <v>20</v>
      </c>
      <c r="J68" s="73" t="s">
        <v>156</v>
      </c>
      <c r="K68" s="34">
        <v>1</v>
      </c>
      <c r="L68" s="20">
        <v>90</v>
      </c>
      <c r="M68" s="21">
        <v>1</v>
      </c>
      <c r="N68" s="21">
        <v>1</v>
      </c>
      <c r="O68" s="22">
        <v>0</v>
      </c>
      <c r="P68" s="9">
        <v>90</v>
      </c>
      <c r="Q68" s="10">
        <v>0</v>
      </c>
      <c r="R68" s="10">
        <v>0</v>
      </c>
      <c r="S68" s="11">
        <v>0</v>
      </c>
      <c r="T68" s="11">
        <v>0</v>
      </c>
      <c r="U68" s="11">
        <v>0</v>
      </c>
      <c r="V68" s="10">
        <v>0</v>
      </c>
      <c r="W68" s="10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3">
        <v>0</v>
      </c>
      <c r="AF68" s="13">
        <v>0</v>
      </c>
      <c r="AG68" s="13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74">
        <v>0</v>
      </c>
      <c r="AN68" s="74">
        <v>0</v>
      </c>
      <c r="AO68" s="15">
        <v>0</v>
      </c>
      <c r="AP68" s="15">
        <v>0</v>
      </c>
      <c r="AQ68" s="15">
        <v>0</v>
      </c>
      <c r="AR68" s="15">
        <v>0</v>
      </c>
      <c r="AS68" s="16">
        <v>0</v>
      </c>
      <c r="AT68" s="16">
        <v>0</v>
      </c>
      <c r="AU68" s="16">
        <v>0</v>
      </c>
      <c r="AV68" s="16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90</v>
      </c>
    </row>
    <row r="69" spans="1:63" ht="15.75" customHeight="1" x14ac:dyDescent="0.35">
      <c r="A69" s="71" t="str">
        <f t="shared" si="0"/>
        <v>F64</v>
      </c>
      <c r="B69" s="71" t="str">
        <f t="shared" si="1"/>
        <v>FU3526</v>
      </c>
      <c r="C69" s="71" t="str">
        <f t="shared" si="2"/>
        <v>FU21</v>
      </c>
      <c r="D69" s="72" t="s">
        <v>212</v>
      </c>
      <c r="E69" s="34" t="s">
        <v>135</v>
      </c>
      <c r="F69" s="34" t="s">
        <v>136</v>
      </c>
      <c r="G69" s="34">
        <v>26</v>
      </c>
      <c r="H69" s="34" t="s">
        <v>156</v>
      </c>
      <c r="I69" s="34">
        <v>21</v>
      </c>
      <c r="J69" s="73" t="s">
        <v>156</v>
      </c>
      <c r="K69" s="34">
        <v>1</v>
      </c>
      <c r="L69" s="20">
        <v>90</v>
      </c>
      <c r="M69" s="21">
        <v>1</v>
      </c>
      <c r="N69" s="21">
        <v>1</v>
      </c>
      <c r="O69" s="22">
        <v>0</v>
      </c>
      <c r="P69" s="9">
        <v>90</v>
      </c>
      <c r="Q69" s="10">
        <v>0</v>
      </c>
      <c r="R69" s="10">
        <v>0</v>
      </c>
      <c r="S69" s="11">
        <v>0</v>
      </c>
      <c r="T69" s="11">
        <v>0</v>
      </c>
      <c r="U69" s="11">
        <v>0</v>
      </c>
      <c r="V69" s="10">
        <v>0</v>
      </c>
      <c r="W69" s="10">
        <v>0</v>
      </c>
      <c r="X69" s="12">
        <v>0</v>
      </c>
      <c r="Y69" s="12">
        <v>0</v>
      </c>
      <c r="Z69" s="12">
        <v>90</v>
      </c>
      <c r="AA69" s="12">
        <v>0</v>
      </c>
      <c r="AB69" s="12">
        <v>0</v>
      </c>
      <c r="AC69" s="12">
        <v>0</v>
      </c>
      <c r="AD69" s="12">
        <v>0</v>
      </c>
      <c r="AE69" s="13">
        <v>0</v>
      </c>
      <c r="AF69" s="13">
        <v>0</v>
      </c>
      <c r="AG69" s="13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74">
        <v>0</v>
      </c>
      <c r="AN69" s="74">
        <v>0</v>
      </c>
      <c r="AO69" s="15">
        <v>0</v>
      </c>
      <c r="AP69" s="15">
        <v>0</v>
      </c>
      <c r="AQ69" s="15">
        <v>0</v>
      </c>
      <c r="AR69" s="15">
        <v>0</v>
      </c>
      <c r="AS69" s="16">
        <v>0</v>
      </c>
      <c r="AT69" s="16">
        <v>0</v>
      </c>
      <c r="AU69" s="16">
        <v>0</v>
      </c>
      <c r="AV69" s="16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</row>
    <row r="70" spans="1:63" ht="15.75" customHeight="1" x14ac:dyDescent="0.35">
      <c r="A70" s="71" t="str">
        <f t="shared" si="0"/>
        <v>F65</v>
      </c>
      <c r="B70" s="71" t="str">
        <f t="shared" si="1"/>
        <v>FJNR4</v>
      </c>
      <c r="C70" s="71" t="str">
        <f t="shared" si="2"/>
        <v>FU22</v>
      </c>
      <c r="D70" s="72" t="s">
        <v>213</v>
      </c>
      <c r="E70" s="34" t="s">
        <v>135</v>
      </c>
      <c r="F70" s="34" t="s">
        <v>196</v>
      </c>
      <c r="G70" s="34">
        <v>4</v>
      </c>
      <c r="H70" s="34" t="s">
        <v>156</v>
      </c>
      <c r="I70" s="34">
        <v>22</v>
      </c>
      <c r="J70" s="73" t="s">
        <v>156</v>
      </c>
      <c r="K70" s="34">
        <v>1</v>
      </c>
      <c r="L70" s="20">
        <v>90</v>
      </c>
      <c r="M70" s="21">
        <v>1</v>
      </c>
      <c r="N70" s="21">
        <v>1</v>
      </c>
      <c r="O70" s="22">
        <v>0</v>
      </c>
      <c r="P70" s="9">
        <v>90</v>
      </c>
      <c r="Q70" s="10">
        <v>0</v>
      </c>
      <c r="R70" s="10">
        <v>0</v>
      </c>
      <c r="S70" s="11">
        <v>0</v>
      </c>
      <c r="T70" s="11">
        <v>0</v>
      </c>
      <c r="U70" s="11">
        <v>90</v>
      </c>
      <c r="V70" s="10">
        <v>0</v>
      </c>
      <c r="W70" s="10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3">
        <v>0</v>
      </c>
      <c r="AF70" s="13">
        <v>0</v>
      </c>
      <c r="AG70" s="13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74">
        <v>0</v>
      </c>
      <c r="AN70" s="74">
        <v>0</v>
      </c>
      <c r="AO70" s="15">
        <v>0</v>
      </c>
      <c r="AP70" s="15">
        <v>0</v>
      </c>
      <c r="AQ70" s="15">
        <v>0</v>
      </c>
      <c r="AR70" s="15">
        <v>0</v>
      </c>
      <c r="AS70" s="16">
        <v>0</v>
      </c>
      <c r="AT70" s="16">
        <v>0</v>
      </c>
      <c r="AU70" s="16">
        <v>0</v>
      </c>
      <c r="AV70" s="16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</row>
    <row r="71" spans="1:63" ht="15.75" customHeight="1" x14ac:dyDescent="0.35">
      <c r="A71" s="71" t="str">
        <f t="shared" si="0"/>
        <v>F66</v>
      </c>
      <c r="B71" s="71" t="str">
        <f t="shared" si="1"/>
        <v>FU3527</v>
      </c>
      <c r="C71" s="71" t="str">
        <f t="shared" si="2"/>
        <v>FU23</v>
      </c>
      <c r="D71" s="72" t="s">
        <v>214</v>
      </c>
      <c r="E71" s="34" t="s">
        <v>135</v>
      </c>
      <c r="F71" s="34" t="s">
        <v>136</v>
      </c>
      <c r="G71" s="34">
        <v>27</v>
      </c>
      <c r="H71" s="34" t="s">
        <v>156</v>
      </c>
      <c r="I71" s="34">
        <v>23</v>
      </c>
      <c r="J71" s="73" t="s">
        <v>156</v>
      </c>
      <c r="K71" s="34">
        <v>1</v>
      </c>
      <c r="L71" s="20">
        <v>90</v>
      </c>
      <c r="M71" s="21">
        <v>1</v>
      </c>
      <c r="N71" s="21">
        <v>1</v>
      </c>
      <c r="O71" s="22">
        <v>0</v>
      </c>
      <c r="P71" s="9">
        <v>90</v>
      </c>
      <c r="Q71" s="10">
        <v>0</v>
      </c>
      <c r="R71" s="10">
        <v>0</v>
      </c>
      <c r="S71" s="11">
        <v>0</v>
      </c>
      <c r="T71" s="11">
        <v>0</v>
      </c>
      <c r="U71" s="11">
        <v>0</v>
      </c>
      <c r="V71" s="10">
        <v>0</v>
      </c>
      <c r="W71" s="10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3">
        <v>0</v>
      </c>
      <c r="AF71" s="13">
        <v>0</v>
      </c>
      <c r="AG71" s="13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74">
        <v>0</v>
      </c>
      <c r="AN71" s="74">
        <v>0</v>
      </c>
      <c r="AO71" s="15">
        <v>0</v>
      </c>
      <c r="AP71" s="15">
        <v>0</v>
      </c>
      <c r="AQ71" s="15">
        <v>0</v>
      </c>
      <c r="AR71" s="15">
        <v>0</v>
      </c>
      <c r="AS71" s="16">
        <v>0</v>
      </c>
      <c r="AT71" s="16">
        <v>0</v>
      </c>
      <c r="AU71" s="16">
        <v>0</v>
      </c>
      <c r="AV71" s="16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90</v>
      </c>
      <c r="BK71" s="18">
        <v>0</v>
      </c>
    </row>
    <row r="72" spans="1:63" ht="15.75" customHeight="1" x14ac:dyDescent="0.35">
      <c r="A72" s="71" t="str">
        <f t="shared" si="0"/>
        <v>F67</v>
      </c>
      <c r="B72" s="71" t="str">
        <f t="shared" si="1"/>
        <v>FV3518</v>
      </c>
      <c r="C72" s="71" t="str">
        <f t="shared" si="2"/>
        <v>FD7</v>
      </c>
      <c r="D72" s="72" t="s">
        <v>215</v>
      </c>
      <c r="E72" s="34" t="s">
        <v>135</v>
      </c>
      <c r="F72" s="34" t="s">
        <v>139</v>
      </c>
      <c r="G72" s="34">
        <v>18</v>
      </c>
      <c r="H72" s="34" t="s">
        <v>149</v>
      </c>
      <c r="I72" s="34">
        <v>7</v>
      </c>
      <c r="J72" s="73" t="s">
        <v>156</v>
      </c>
      <c r="K72" s="34">
        <v>1</v>
      </c>
      <c r="L72" s="20">
        <v>88</v>
      </c>
      <c r="M72" s="21">
        <v>1</v>
      </c>
      <c r="N72" s="21">
        <v>1</v>
      </c>
      <c r="O72" s="22">
        <v>0</v>
      </c>
      <c r="P72" s="9">
        <v>88</v>
      </c>
      <c r="Q72" s="10">
        <v>0</v>
      </c>
      <c r="R72" s="10">
        <v>0</v>
      </c>
      <c r="S72" s="11">
        <v>0</v>
      </c>
      <c r="T72" s="11">
        <v>0</v>
      </c>
      <c r="U72" s="11">
        <v>0</v>
      </c>
      <c r="V72" s="10">
        <v>0</v>
      </c>
      <c r="W72" s="10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3">
        <v>0</v>
      </c>
      <c r="AF72" s="13">
        <v>0</v>
      </c>
      <c r="AG72" s="13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74">
        <v>0</v>
      </c>
      <c r="AN72" s="74">
        <v>0</v>
      </c>
      <c r="AO72" s="15">
        <v>0</v>
      </c>
      <c r="AP72" s="15">
        <v>0</v>
      </c>
      <c r="AQ72" s="15">
        <v>0</v>
      </c>
      <c r="AR72" s="15">
        <v>0</v>
      </c>
      <c r="AS72" s="16">
        <v>0</v>
      </c>
      <c r="AT72" s="16">
        <v>0</v>
      </c>
      <c r="AU72" s="16">
        <v>0</v>
      </c>
      <c r="AV72" s="16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8">
        <v>88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</row>
    <row r="73" spans="1:63" ht="15.75" customHeight="1" x14ac:dyDescent="0.35">
      <c r="A73" s="71" t="str">
        <f t="shared" si="0"/>
        <v>M1</v>
      </c>
      <c r="B73" s="71" t="str">
        <f t="shared" si="1"/>
        <v>MV451</v>
      </c>
      <c r="C73" s="71" t="str">
        <f t="shared" si="2"/>
        <v>MA1</v>
      </c>
      <c r="D73" s="72" t="s">
        <v>216</v>
      </c>
      <c r="E73" s="34" t="s">
        <v>217</v>
      </c>
      <c r="F73" s="34" t="s">
        <v>218</v>
      </c>
      <c r="G73" s="35">
        <v>1</v>
      </c>
      <c r="H73" s="75" t="s">
        <v>219</v>
      </c>
      <c r="I73" s="39">
        <v>1</v>
      </c>
      <c r="J73" s="73" t="s">
        <v>220</v>
      </c>
      <c r="K73" s="34">
        <v>21</v>
      </c>
      <c r="L73" s="20">
        <v>797</v>
      </c>
      <c r="M73" s="21">
        <v>6</v>
      </c>
      <c r="N73" s="21">
        <v>5</v>
      </c>
      <c r="O73" s="22">
        <v>2</v>
      </c>
      <c r="P73" s="9">
        <v>795</v>
      </c>
      <c r="Q73" s="10">
        <v>94</v>
      </c>
      <c r="R73" s="10">
        <v>0</v>
      </c>
      <c r="S73" s="11">
        <v>0</v>
      </c>
      <c r="T73" s="11">
        <v>95</v>
      </c>
      <c r="U73" s="11">
        <v>97</v>
      </c>
      <c r="V73" s="10">
        <v>0</v>
      </c>
      <c r="W73" s="10">
        <v>95</v>
      </c>
      <c r="X73" s="12">
        <v>0</v>
      </c>
      <c r="Y73" s="12">
        <v>0</v>
      </c>
      <c r="Z73" s="12">
        <v>100</v>
      </c>
      <c r="AA73" s="12">
        <v>100</v>
      </c>
      <c r="AB73" s="12">
        <v>95</v>
      </c>
      <c r="AC73" s="12">
        <v>100</v>
      </c>
      <c r="AD73" s="12">
        <v>99</v>
      </c>
      <c r="AE73" s="13">
        <v>0</v>
      </c>
      <c r="AF73" s="13">
        <v>99</v>
      </c>
      <c r="AG73" s="13">
        <v>95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74">
        <v>0</v>
      </c>
      <c r="AN73" s="74">
        <v>0</v>
      </c>
      <c r="AO73" s="15">
        <v>99</v>
      </c>
      <c r="AP73" s="15">
        <v>0</v>
      </c>
      <c r="AQ73" s="15">
        <v>0</v>
      </c>
      <c r="AR73" s="15">
        <v>0</v>
      </c>
      <c r="AS73" s="16">
        <v>100</v>
      </c>
      <c r="AT73" s="16">
        <v>0</v>
      </c>
      <c r="AU73" s="16">
        <v>0</v>
      </c>
      <c r="AV73" s="16">
        <v>0</v>
      </c>
      <c r="AW73" s="17">
        <v>92</v>
      </c>
      <c r="AX73" s="17">
        <v>87</v>
      </c>
      <c r="AY73" s="17">
        <v>95</v>
      </c>
      <c r="AZ73" s="17">
        <v>91</v>
      </c>
      <c r="BA73" s="17">
        <v>0</v>
      </c>
      <c r="BB73" s="17">
        <v>0</v>
      </c>
      <c r="BC73" s="17">
        <v>90</v>
      </c>
      <c r="BD73" s="18">
        <v>97</v>
      </c>
      <c r="BE73" s="18">
        <v>0</v>
      </c>
      <c r="BF73" s="18">
        <v>0</v>
      </c>
      <c r="BG73" s="18">
        <v>0</v>
      </c>
      <c r="BH73" s="18">
        <v>100</v>
      </c>
      <c r="BI73" s="18">
        <v>0</v>
      </c>
      <c r="BJ73" s="18">
        <v>0</v>
      </c>
      <c r="BK73" s="18">
        <v>92</v>
      </c>
    </row>
    <row r="74" spans="1:63" ht="15.75" customHeight="1" x14ac:dyDescent="0.35">
      <c r="A74" s="71" t="str">
        <f t="shared" si="0"/>
        <v>M2</v>
      </c>
      <c r="B74" s="71" t="str">
        <f t="shared" si="1"/>
        <v>MU351</v>
      </c>
      <c r="C74" s="71" t="str">
        <f t="shared" si="2"/>
        <v>MB1</v>
      </c>
      <c r="D74" s="72" t="s">
        <v>221</v>
      </c>
      <c r="E74" s="34" t="s">
        <v>217</v>
      </c>
      <c r="F74" s="34" t="s">
        <v>222</v>
      </c>
      <c r="G74" s="35">
        <v>1</v>
      </c>
      <c r="H74" s="34" t="s">
        <v>220</v>
      </c>
      <c r="I74" s="39">
        <v>1</v>
      </c>
      <c r="J74" s="73" t="s">
        <v>220</v>
      </c>
      <c r="K74" s="34">
        <v>15</v>
      </c>
      <c r="L74" s="20">
        <v>786</v>
      </c>
      <c r="M74" s="21">
        <v>7</v>
      </c>
      <c r="N74" s="21">
        <v>5</v>
      </c>
      <c r="O74" s="22">
        <v>0</v>
      </c>
      <c r="P74" s="9">
        <v>786</v>
      </c>
      <c r="Q74" s="10">
        <v>95</v>
      </c>
      <c r="R74" s="10">
        <v>0</v>
      </c>
      <c r="S74" s="11">
        <v>0</v>
      </c>
      <c r="T74" s="11">
        <v>96</v>
      </c>
      <c r="U74" s="11">
        <v>0</v>
      </c>
      <c r="V74" s="10">
        <v>0</v>
      </c>
      <c r="W74" s="10">
        <v>96</v>
      </c>
      <c r="X74" s="12">
        <v>0</v>
      </c>
      <c r="Y74" s="12">
        <v>0</v>
      </c>
      <c r="Z74" s="12">
        <v>0</v>
      </c>
      <c r="AA74" s="12">
        <v>99</v>
      </c>
      <c r="AB74" s="12">
        <v>0</v>
      </c>
      <c r="AC74" s="12">
        <v>0</v>
      </c>
      <c r="AD74" s="12">
        <v>100</v>
      </c>
      <c r="AE74" s="13">
        <v>0</v>
      </c>
      <c r="AF74" s="13">
        <v>0</v>
      </c>
      <c r="AG74" s="13">
        <v>97</v>
      </c>
      <c r="AH74" s="14">
        <v>95</v>
      </c>
      <c r="AI74" s="14">
        <v>0</v>
      </c>
      <c r="AJ74" s="14">
        <v>0</v>
      </c>
      <c r="AK74" s="14">
        <v>0</v>
      </c>
      <c r="AL74" s="14">
        <v>0</v>
      </c>
      <c r="AM74" s="74">
        <v>99</v>
      </c>
      <c r="AN74" s="74">
        <v>0</v>
      </c>
      <c r="AO74" s="15">
        <v>0</v>
      </c>
      <c r="AP74" s="15">
        <v>0</v>
      </c>
      <c r="AQ74" s="15">
        <v>100</v>
      </c>
      <c r="AR74" s="15">
        <v>0</v>
      </c>
      <c r="AS74" s="16">
        <v>0</v>
      </c>
      <c r="AT74" s="16">
        <v>0</v>
      </c>
      <c r="AU74" s="16">
        <v>99</v>
      </c>
      <c r="AV74" s="16">
        <v>0</v>
      </c>
      <c r="AW74" s="17">
        <v>90</v>
      </c>
      <c r="AX74" s="17">
        <v>83</v>
      </c>
      <c r="AY74" s="17">
        <v>92</v>
      </c>
      <c r="AZ74" s="17">
        <v>0</v>
      </c>
      <c r="BA74" s="17">
        <v>0</v>
      </c>
      <c r="BB74" s="17">
        <v>0</v>
      </c>
      <c r="BC74" s="17">
        <v>89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95</v>
      </c>
    </row>
    <row r="75" spans="1:63" ht="15.75" customHeight="1" x14ac:dyDescent="0.35">
      <c r="A75" s="71" t="str">
        <f t="shared" si="0"/>
        <v>M3</v>
      </c>
      <c r="B75" s="71" t="str">
        <f t="shared" si="1"/>
        <v>MV351</v>
      </c>
      <c r="C75" s="71" t="str">
        <f t="shared" si="2"/>
        <v>MA2</v>
      </c>
      <c r="D75" s="72" t="s">
        <v>223</v>
      </c>
      <c r="E75" s="34" t="s">
        <v>217</v>
      </c>
      <c r="F75" s="34" t="s">
        <v>224</v>
      </c>
      <c r="G75" s="35">
        <v>1</v>
      </c>
      <c r="H75" s="34" t="s">
        <v>219</v>
      </c>
      <c r="I75" s="34">
        <v>2</v>
      </c>
      <c r="J75" s="73" t="s">
        <v>225</v>
      </c>
      <c r="K75" s="34">
        <v>9</v>
      </c>
      <c r="L75" s="20">
        <v>795</v>
      </c>
      <c r="M75" s="21">
        <v>3</v>
      </c>
      <c r="N75" s="21">
        <v>3</v>
      </c>
      <c r="O75" s="22">
        <v>10</v>
      </c>
      <c r="P75" s="9">
        <v>785</v>
      </c>
      <c r="Q75" s="10">
        <v>0</v>
      </c>
      <c r="R75" s="10">
        <v>0</v>
      </c>
      <c r="S75" s="11">
        <v>0</v>
      </c>
      <c r="T75" s="11">
        <v>0</v>
      </c>
      <c r="U75" s="11">
        <v>0</v>
      </c>
      <c r="V75" s="10">
        <v>0</v>
      </c>
      <c r="W75" s="10">
        <v>0</v>
      </c>
      <c r="X75" s="12">
        <v>100</v>
      </c>
      <c r="Y75" s="12">
        <v>0</v>
      </c>
      <c r="Z75" s="12">
        <v>0</v>
      </c>
      <c r="AA75" s="12">
        <v>0</v>
      </c>
      <c r="AB75" s="12">
        <v>99</v>
      </c>
      <c r="AC75" s="12">
        <v>0</v>
      </c>
      <c r="AD75" s="12">
        <v>0</v>
      </c>
      <c r="AE75" s="13">
        <v>0</v>
      </c>
      <c r="AF75" s="13">
        <v>0</v>
      </c>
      <c r="AG75" s="13">
        <v>100</v>
      </c>
      <c r="AH75" s="14">
        <v>0</v>
      </c>
      <c r="AI75" s="14">
        <v>0</v>
      </c>
      <c r="AJ75" s="14">
        <v>0</v>
      </c>
      <c r="AK75" s="14">
        <v>100</v>
      </c>
      <c r="AL75" s="14">
        <v>0</v>
      </c>
      <c r="AM75" s="74">
        <v>0</v>
      </c>
      <c r="AN75" s="74">
        <v>0</v>
      </c>
      <c r="AO75" s="15">
        <v>0</v>
      </c>
      <c r="AP75" s="15">
        <v>0</v>
      </c>
      <c r="AQ75" s="15">
        <v>0</v>
      </c>
      <c r="AR75" s="15">
        <v>0</v>
      </c>
      <c r="AS75" s="16">
        <v>0</v>
      </c>
      <c r="AT75" s="16">
        <v>0</v>
      </c>
      <c r="AU75" s="16">
        <v>0</v>
      </c>
      <c r="AV75" s="16">
        <v>0</v>
      </c>
      <c r="AW75" s="17">
        <v>99</v>
      </c>
      <c r="AX75" s="17">
        <v>99</v>
      </c>
      <c r="AY75" s="17">
        <v>99</v>
      </c>
      <c r="AZ75" s="17">
        <v>99</v>
      </c>
      <c r="BA75" s="17">
        <v>0</v>
      </c>
      <c r="BB75" s="17">
        <v>0</v>
      </c>
      <c r="BC75" s="17">
        <v>98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</row>
    <row r="76" spans="1:63" ht="15.75" customHeight="1" x14ac:dyDescent="0.35">
      <c r="A76" s="71" t="str">
        <f t="shared" si="0"/>
        <v>M4</v>
      </c>
      <c r="B76" s="71" t="str">
        <f t="shared" si="1"/>
        <v>MU352</v>
      </c>
      <c r="C76" s="71" t="str">
        <f t="shared" si="2"/>
        <v>MA3</v>
      </c>
      <c r="D76" s="72" t="s">
        <v>226</v>
      </c>
      <c r="E76" s="34" t="s">
        <v>217</v>
      </c>
      <c r="F76" s="34" t="s">
        <v>222</v>
      </c>
      <c r="G76" s="34">
        <v>2</v>
      </c>
      <c r="H76" s="34" t="s">
        <v>219</v>
      </c>
      <c r="I76" s="34">
        <v>3</v>
      </c>
      <c r="J76" s="73" t="s">
        <v>219</v>
      </c>
      <c r="K76" s="34">
        <v>10</v>
      </c>
      <c r="L76" s="20">
        <v>790</v>
      </c>
      <c r="M76" s="21">
        <v>5</v>
      </c>
      <c r="N76" s="21">
        <v>4</v>
      </c>
      <c r="O76" s="22">
        <v>5</v>
      </c>
      <c r="P76" s="9">
        <v>785</v>
      </c>
      <c r="Q76" s="10">
        <v>97</v>
      </c>
      <c r="R76" s="10">
        <v>0</v>
      </c>
      <c r="S76" s="11">
        <v>100</v>
      </c>
      <c r="T76" s="11">
        <v>0</v>
      </c>
      <c r="U76" s="11">
        <v>0</v>
      </c>
      <c r="V76" s="10">
        <v>0</v>
      </c>
      <c r="W76" s="10">
        <v>0</v>
      </c>
      <c r="X76" s="12">
        <v>95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98</v>
      </c>
      <c r="AE76" s="13">
        <v>0</v>
      </c>
      <c r="AF76" s="13">
        <v>100</v>
      </c>
      <c r="AG76" s="13">
        <v>94</v>
      </c>
      <c r="AH76" s="14">
        <v>100</v>
      </c>
      <c r="AI76" s="14">
        <v>0</v>
      </c>
      <c r="AJ76" s="14">
        <v>100</v>
      </c>
      <c r="AK76" s="14">
        <v>0</v>
      </c>
      <c r="AL76" s="14">
        <v>0</v>
      </c>
      <c r="AM76" s="74">
        <v>0</v>
      </c>
      <c r="AN76" s="74">
        <v>0</v>
      </c>
      <c r="AO76" s="15">
        <v>0</v>
      </c>
      <c r="AP76" s="15">
        <v>0</v>
      </c>
      <c r="AQ76" s="15">
        <v>0</v>
      </c>
      <c r="AR76" s="15">
        <v>0</v>
      </c>
      <c r="AS76" s="16">
        <v>0</v>
      </c>
      <c r="AT76" s="16">
        <v>0</v>
      </c>
      <c r="AU76" s="16">
        <v>0</v>
      </c>
      <c r="AV76" s="16">
        <v>0</v>
      </c>
      <c r="AW76" s="17">
        <v>89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100</v>
      </c>
      <c r="BK76" s="18">
        <v>0</v>
      </c>
    </row>
    <row r="77" spans="1:63" ht="15.75" customHeight="1" x14ac:dyDescent="0.35">
      <c r="A77" s="71" t="str">
        <f t="shared" si="0"/>
        <v>M5</v>
      </c>
      <c r="B77" s="71" t="str">
        <f t="shared" si="1"/>
        <v>MV452</v>
      </c>
      <c r="C77" s="71" t="str">
        <f t="shared" si="2"/>
        <v>MC1</v>
      </c>
      <c r="D77" s="72" t="s">
        <v>227</v>
      </c>
      <c r="E77" s="34" t="s">
        <v>217</v>
      </c>
      <c r="F77" s="34" t="s">
        <v>218</v>
      </c>
      <c r="G77" s="34">
        <v>2</v>
      </c>
      <c r="H77" s="34" t="s">
        <v>228</v>
      </c>
      <c r="I77" s="39">
        <v>1</v>
      </c>
      <c r="J77" s="73" t="s">
        <v>228</v>
      </c>
      <c r="K77" s="34">
        <v>10</v>
      </c>
      <c r="L77" s="20">
        <v>784</v>
      </c>
      <c r="M77" s="21">
        <v>5</v>
      </c>
      <c r="N77" s="21">
        <v>5</v>
      </c>
      <c r="O77" s="22">
        <v>3</v>
      </c>
      <c r="P77" s="9">
        <v>781</v>
      </c>
      <c r="Q77" s="10">
        <v>0</v>
      </c>
      <c r="R77" s="10">
        <v>0</v>
      </c>
      <c r="S77" s="11">
        <v>0</v>
      </c>
      <c r="T77" s="11">
        <v>0</v>
      </c>
      <c r="U77" s="11">
        <v>0</v>
      </c>
      <c r="V77" s="10">
        <v>0</v>
      </c>
      <c r="W77" s="10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3">
        <v>0</v>
      </c>
      <c r="AF77" s="13">
        <v>0</v>
      </c>
      <c r="AG77" s="13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74">
        <v>97</v>
      </c>
      <c r="AN77" s="74">
        <v>0</v>
      </c>
      <c r="AO77" s="15">
        <v>95</v>
      </c>
      <c r="AP77" s="15">
        <v>99</v>
      </c>
      <c r="AQ77" s="15">
        <v>0</v>
      </c>
      <c r="AR77" s="15">
        <v>98</v>
      </c>
      <c r="AS77" s="16">
        <v>98</v>
      </c>
      <c r="AT77" s="16">
        <v>0</v>
      </c>
      <c r="AU77" s="16">
        <v>0</v>
      </c>
      <c r="AV77" s="16">
        <v>99</v>
      </c>
      <c r="AW77" s="17">
        <v>0</v>
      </c>
      <c r="AX77" s="17">
        <v>0</v>
      </c>
      <c r="AY77" s="17">
        <v>0</v>
      </c>
      <c r="AZ77" s="17">
        <v>0</v>
      </c>
      <c r="BA77" s="17">
        <v>92</v>
      </c>
      <c r="BB77" s="17">
        <v>0</v>
      </c>
      <c r="BC77" s="17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100</v>
      </c>
      <c r="BJ77" s="18">
        <v>98</v>
      </c>
      <c r="BK77" s="18">
        <v>89</v>
      </c>
    </row>
    <row r="78" spans="1:63" ht="15.75" customHeight="1" x14ac:dyDescent="0.35">
      <c r="A78" s="71" t="str">
        <f t="shared" si="0"/>
        <v>M6</v>
      </c>
      <c r="B78" s="71" t="str">
        <f t="shared" si="1"/>
        <v>MV352</v>
      </c>
      <c r="C78" s="71" t="str">
        <f t="shared" si="2"/>
        <v>MA4</v>
      </c>
      <c r="D78" s="72" t="s">
        <v>229</v>
      </c>
      <c r="E78" s="34" t="s">
        <v>217</v>
      </c>
      <c r="F78" s="34" t="s">
        <v>224</v>
      </c>
      <c r="G78" s="34">
        <v>2</v>
      </c>
      <c r="H78" s="34" t="s">
        <v>219</v>
      </c>
      <c r="I78" s="34">
        <v>4</v>
      </c>
      <c r="J78" s="73" t="s">
        <v>219</v>
      </c>
      <c r="K78" s="34">
        <v>9</v>
      </c>
      <c r="L78" s="20">
        <v>780</v>
      </c>
      <c r="M78" s="21">
        <v>3</v>
      </c>
      <c r="N78" s="21">
        <v>3</v>
      </c>
      <c r="O78" s="22">
        <v>10</v>
      </c>
      <c r="P78" s="9">
        <v>770</v>
      </c>
      <c r="Q78" s="10">
        <v>0</v>
      </c>
      <c r="R78" s="10">
        <v>0</v>
      </c>
      <c r="S78" s="11">
        <v>0</v>
      </c>
      <c r="T78" s="11">
        <v>0</v>
      </c>
      <c r="U78" s="11">
        <v>0</v>
      </c>
      <c r="V78" s="10">
        <v>100</v>
      </c>
      <c r="W78" s="10">
        <v>0</v>
      </c>
      <c r="X78" s="12">
        <v>99</v>
      </c>
      <c r="Y78" s="12">
        <v>0</v>
      </c>
      <c r="Z78" s="12">
        <v>0</v>
      </c>
      <c r="AA78" s="12">
        <v>0</v>
      </c>
      <c r="AB78" s="12">
        <v>98</v>
      </c>
      <c r="AC78" s="12">
        <v>0</v>
      </c>
      <c r="AD78" s="12">
        <v>0</v>
      </c>
      <c r="AE78" s="13">
        <v>0</v>
      </c>
      <c r="AF78" s="13">
        <v>0</v>
      </c>
      <c r="AG78" s="13">
        <v>99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74">
        <v>0</v>
      </c>
      <c r="AN78" s="74">
        <v>0</v>
      </c>
      <c r="AO78" s="15">
        <v>0</v>
      </c>
      <c r="AP78" s="15">
        <v>0</v>
      </c>
      <c r="AQ78" s="15">
        <v>0</v>
      </c>
      <c r="AR78" s="15">
        <v>0</v>
      </c>
      <c r="AS78" s="16">
        <v>0</v>
      </c>
      <c r="AT78" s="16">
        <v>0</v>
      </c>
      <c r="AU78" s="16">
        <v>0</v>
      </c>
      <c r="AV78" s="16">
        <v>0</v>
      </c>
      <c r="AW78" s="17">
        <v>96</v>
      </c>
      <c r="AX78" s="17">
        <v>92</v>
      </c>
      <c r="AY78" s="17">
        <v>98</v>
      </c>
      <c r="AZ78" s="17">
        <v>96</v>
      </c>
      <c r="BA78" s="17">
        <v>0</v>
      </c>
      <c r="BB78" s="17">
        <v>0</v>
      </c>
      <c r="BC78" s="17">
        <v>94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</row>
    <row r="79" spans="1:63" ht="15.75" customHeight="1" x14ac:dyDescent="0.35">
      <c r="A79" s="71" t="str">
        <f t="shared" si="0"/>
        <v>M7</v>
      </c>
      <c r="B79" s="71" t="str">
        <f t="shared" si="1"/>
        <v>MV453</v>
      </c>
      <c r="C79" s="71" t="str">
        <f t="shared" si="2"/>
        <v>MB2</v>
      </c>
      <c r="D79" s="72" t="s">
        <v>230</v>
      </c>
      <c r="E79" s="34" t="s">
        <v>217</v>
      </c>
      <c r="F79" s="34" t="s">
        <v>218</v>
      </c>
      <c r="G79" s="34">
        <v>3</v>
      </c>
      <c r="H79" s="34" t="s">
        <v>220</v>
      </c>
      <c r="I79" s="34">
        <v>2</v>
      </c>
      <c r="J79" s="73" t="s">
        <v>220</v>
      </c>
      <c r="K79" s="34">
        <v>17</v>
      </c>
      <c r="L79" s="20">
        <v>772</v>
      </c>
      <c r="M79" s="21">
        <v>6</v>
      </c>
      <c r="N79" s="21">
        <v>5</v>
      </c>
      <c r="O79" s="22">
        <v>3</v>
      </c>
      <c r="P79" s="9">
        <v>769</v>
      </c>
      <c r="Q79" s="10">
        <v>0</v>
      </c>
      <c r="R79" s="10">
        <v>0</v>
      </c>
      <c r="S79" s="11">
        <v>0</v>
      </c>
      <c r="T79" s="11">
        <v>93</v>
      </c>
      <c r="U79" s="11">
        <v>0</v>
      </c>
      <c r="V79" s="10">
        <v>90</v>
      </c>
      <c r="W79" s="10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94</v>
      </c>
      <c r="AC79" s="12">
        <v>98</v>
      </c>
      <c r="AD79" s="12">
        <v>0</v>
      </c>
      <c r="AE79" s="13">
        <v>95</v>
      </c>
      <c r="AF79" s="13">
        <v>0</v>
      </c>
      <c r="AG79" s="13">
        <v>0</v>
      </c>
      <c r="AH79" s="14">
        <v>89</v>
      </c>
      <c r="AI79" s="14">
        <v>100</v>
      </c>
      <c r="AJ79" s="14">
        <v>0</v>
      </c>
      <c r="AK79" s="14">
        <v>93</v>
      </c>
      <c r="AL79" s="14">
        <v>0</v>
      </c>
      <c r="AM79" s="74">
        <v>95</v>
      </c>
      <c r="AN79" s="74">
        <v>0</v>
      </c>
      <c r="AO79" s="15">
        <v>0</v>
      </c>
      <c r="AP79" s="15">
        <v>0</v>
      </c>
      <c r="AQ79" s="15">
        <v>0</v>
      </c>
      <c r="AR79" s="15">
        <v>0</v>
      </c>
      <c r="AS79" s="16">
        <v>99</v>
      </c>
      <c r="AT79" s="16">
        <v>98</v>
      </c>
      <c r="AU79" s="16">
        <v>92</v>
      </c>
      <c r="AV79" s="16">
        <v>0</v>
      </c>
      <c r="AW79" s="17">
        <v>81</v>
      </c>
      <c r="AX79" s="17">
        <v>78</v>
      </c>
      <c r="AY79" s="17">
        <v>0</v>
      </c>
      <c r="AZ79" s="17">
        <v>88</v>
      </c>
      <c r="BA79" s="17">
        <v>0</v>
      </c>
      <c r="BB79" s="17">
        <v>0</v>
      </c>
      <c r="BC79" s="17">
        <v>81</v>
      </c>
      <c r="BD79" s="18">
        <v>91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</row>
    <row r="80" spans="1:63" ht="15.75" customHeight="1" x14ac:dyDescent="0.35">
      <c r="A80" s="71" t="str">
        <f t="shared" si="0"/>
        <v>M8</v>
      </c>
      <c r="B80" s="71" t="str">
        <f t="shared" si="1"/>
        <v>MV551</v>
      </c>
      <c r="C80" s="71" t="str">
        <f t="shared" si="2"/>
        <v>MC2</v>
      </c>
      <c r="D80" s="72" t="s">
        <v>231</v>
      </c>
      <c r="E80" s="34" t="s">
        <v>217</v>
      </c>
      <c r="F80" s="34" t="s">
        <v>232</v>
      </c>
      <c r="G80" s="35">
        <v>1</v>
      </c>
      <c r="H80" s="34" t="s">
        <v>228</v>
      </c>
      <c r="I80" s="34">
        <v>2</v>
      </c>
      <c r="J80" s="73" t="s">
        <v>219</v>
      </c>
      <c r="K80" s="34">
        <v>11</v>
      </c>
      <c r="L80" s="20">
        <v>768</v>
      </c>
      <c r="M80" s="21">
        <v>7</v>
      </c>
      <c r="N80" s="21">
        <v>6</v>
      </c>
      <c r="O80" s="22">
        <v>0</v>
      </c>
      <c r="P80" s="9">
        <v>768</v>
      </c>
      <c r="Q80" s="10">
        <v>0</v>
      </c>
      <c r="R80" s="10">
        <v>0</v>
      </c>
      <c r="S80" s="11">
        <v>0</v>
      </c>
      <c r="T80" s="11">
        <v>0</v>
      </c>
      <c r="U80" s="11">
        <v>0</v>
      </c>
      <c r="V80" s="10">
        <v>94</v>
      </c>
      <c r="W80" s="10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3">
        <v>0</v>
      </c>
      <c r="AF80" s="13">
        <v>97</v>
      </c>
      <c r="AG80" s="13">
        <v>0</v>
      </c>
      <c r="AH80" s="14">
        <v>92</v>
      </c>
      <c r="AI80" s="14">
        <v>95</v>
      </c>
      <c r="AJ80" s="14">
        <v>0</v>
      </c>
      <c r="AK80" s="14">
        <v>0</v>
      </c>
      <c r="AL80" s="14">
        <v>0</v>
      </c>
      <c r="AM80" s="74">
        <v>0</v>
      </c>
      <c r="AN80" s="74">
        <v>0</v>
      </c>
      <c r="AO80" s="15">
        <v>89</v>
      </c>
      <c r="AP80" s="15">
        <v>0</v>
      </c>
      <c r="AQ80" s="15">
        <v>98</v>
      </c>
      <c r="AR80" s="15">
        <v>0</v>
      </c>
      <c r="AS80" s="16">
        <v>0</v>
      </c>
      <c r="AT80" s="16">
        <v>0</v>
      </c>
      <c r="AU80" s="16">
        <v>97</v>
      </c>
      <c r="AV80" s="16">
        <v>100</v>
      </c>
      <c r="AW80" s="17">
        <v>0</v>
      </c>
      <c r="AX80" s="17">
        <v>77</v>
      </c>
      <c r="AY80" s="17">
        <v>0</v>
      </c>
      <c r="AZ80" s="17">
        <v>0</v>
      </c>
      <c r="BA80" s="17">
        <v>0</v>
      </c>
      <c r="BB80" s="17">
        <v>0</v>
      </c>
      <c r="BC80" s="17">
        <v>86</v>
      </c>
      <c r="BD80" s="18">
        <v>95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</row>
    <row r="81" spans="1:63" ht="15.75" customHeight="1" x14ac:dyDescent="0.35">
      <c r="A81" s="71" t="str">
        <f t="shared" si="0"/>
        <v>M9</v>
      </c>
      <c r="B81" s="71" t="str">
        <f t="shared" si="1"/>
        <v>MV353</v>
      </c>
      <c r="C81" s="71" t="str">
        <f t="shared" si="2"/>
        <v>MC3</v>
      </c>
      <c r="D81" s="72" t="s">
        <v>233</v>
      </c>
      <c r="E81" s="34" t="s">
        <v>217</v>
      </c>
      <c r="F81" s="34" t="s">
        <v>224</v>
      </c>
      <c r="G81" s="34">
        <v>3</v>
      </c>
      <c r="H81" s="34" t="s">
        <v>228</v>
      </c>
      <c r="I81" s="34">
        <v>3</v>
      </c>
      <c r="J81" s="73" t="s">
        <v>228</v>
      </c>
      <c r="K81" s="34">
        <v>8</v>
      </c>
      <c r="L81" s="20">
        <v>765</v>
      </c>
      <c r="M81" s="21">
        <v>5</v>
      </c>
      <c r="N81" s="21">
        <v>5</v>
      </c>
      <c r="O81" s="22">
        <v>0</v>
      </c>
      <c r="P81" s="9">
        <v>765</v>
      </c>
      <c r="Q81" s="10">
        <v>0</v>
      </c>
      <c r="R81" s="10">
        <v>95</v>
      </c>
      <c r="S81" s="11">
        <v>0</v>
      </c>
      <c r="T81" s="11">
        <v>94</v>
      </c>
      <c r="U81" s="11">
        <v>94</v>
      </c>
      <c r="V81" s="10">
        <v>0</v>
      </c>
      <c r="W81" s="10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3">
        <v>0</v>
      </c>
      <c r="AF81" s="13">
        <v>96</v>
      </c>
      <c r="AG81" s="13">
        <v>0</v>
      </c>
      <c r="AH81" s="14">
        <v>0</v>
      </c>
      <c r="AI81" s="14">
        <v>0</v>
      </c>
      <c r="AJ81" s="14">
        <v>0</v>
      </c>
      <c r="AK81" s="14">
        <v>97</v>
      </c>
      <c r="AL81" s="14">
        <v>0</v>
      </c>
      <c r="AM81" s="74">
        <v>93</v>
      </c>
      <c r="AN81" s="74">
        <v>0</v>
      </c>
      <c r="AO81" s="15">
        <v>0</v>
      </c>
      <c r="AP81" s="15">
        <v>0</v>
      </c>
      <c r="AQ81" s="15">
        <v>0</v>
      </c>
      <c r="AR81" s="15">
        <v>100</v>
      </c>
      <c r="AS81" s="16">
        <v>0</v>
      </c>
      <c r="AT81" s="16">
        <v>0</v>
      </c>
      <c r="AU81" s="16">
        <v>96</v>
      </c>
      <c r="AV81" s="16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</row>
    <row r="82" spans="1:63" ht="15.75" customHeight="1" x14ac:dyDescent="0.35">
      <c r="A82" s="71" t="str">
        <f t="shared" si="0"/>
        <v>M10</v>
      </c>
      <c r="B82" s="71" t="str">
        <f t="shared" si="1"/>
        <v>MV454</v>
      </c>
      <c r="C82" s="71" t="str">
        <f t="shared" si="2"/>
        <v>MC4</v>
      </c>
      <c r="D82" s="72" t="s">
        <v>234</v>
      </c>
      <c r="E82" s="34" t="s">
        <v>217</v>
      </c>
      <c r="F82" s="34" t="s">
        <v>218</v>
      </c>
      <c r="G82" s="34">
        <v>4</v>
      </c>
      <c r="H82" s="34" t="s">
        <v>228</v>
      </c>
      <c r="I82" s="34">
        <v>4</v>
      </c>
      <c r="J82" s="73" t="s">
        <v>228</v>
      </c>
      <c r="K82" s="34">
        <v>15</v>
      </c>
      <c r="L82" s="20">
        <v>767</v>
      </c>
      <c r="M82" s="21">
        <v>4</v>
      </c>
      <c r="N82" s="21">
        <v>4</v>
      </c>
      <c r="O82" s="22">
        <v>8</v>
      </c>
      <c r="P82" s="9">
        <v>759</v>
      </c>
      <c r="Q82" s="10">
        <v>0</v>
      </c>
      <c r="R82" s="10">
        <v>0</v>
      </c>
      <c r="S82" s="11">
        <v>0</v>
      </c>
      <c r="T82" s="11">
        <v>0</v>
      </c>
      <c r="U82" s="11">
        <v>0</v>
      </c>
      <c r="V82" s="10">
        <v>0</v>
      </c>
      <c r="W82" s="10">
        <v>0</v>
      </c>
      <c r="X82" s="12">
        <v>83</v>
      </c>
      <c r="Y82" s="12">
        <v>98</v>
      </c>
      <c r="Z82" s="12">
        <v>0</v>
      </c>
      <c r="AA82" s="12">
        <v>96</v>
      </c>
      <c r="AB82" s="12">
        <v>0</v>
      </c>
      <c r="AC82" s="12">
        <v>0</v>
      </c>
      <c r="AD82" s="12">
        <v>0</v>
      </c>
      <c r="AE82" s="13">
        <v>0</v>
      </c>
      <c r="AF82" s="13">
        <v>91</v>
      </c>
      <c r="AG82" s="13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74">
        <v>0</v>
      </c>
      <c r="AN82" s="74">
        <v>0</v>
      </c>
      <c r="AO82" s="15">
        <v>90</v>
      </c>
      <c r="AP82" s="15">
        <v>0</v>
      </c>
      <c r="AQ82" s="15">
        <v>0</v>
      </c>
      <c r="AR82" s="15">
        <v>95</v>
      </c>
      <c r="AS82" s="16">
        <v>0</v>
      </c>
      <c r="AT82" s="16">
        <v>0</v>
      </c>
      <c r="AU82" s="16">
        <v>0</v>
      </c>
      <c r="AV82" s="16">
        <v>0</v>
      </c>
      <c r="AW82" s="17">
        <v>0</v>
      </c>
      <c r="AX82" s="17">
        <v>0</v>
      </c>
      <c r="AY82" s="17">
        <v>0</v>
      </c>
      <c r="AZ82" s="17">
        <v>83</v>
      </c>
      <c r="BA82" s="17">
        <v>90</v>
      </c>
      <c r="BB82" s="17">
        <v>90</v>
      </c>
      <c r="BC82" s="17">
        <v>78</v>
      </c>
      <c r="BD82" s="18">
        <v>0</v>
      </c>
      <c r="BE82" s="18">
        <v>95</v>
      </c>
      <c r="BF82" s="18">
        <v>100</v>
      </c>
      <c r="BG82" s="18">
        <v>0</v>
      </c>
      <c r="BH82" s="18">
        <v>94</v>
      </c>
      <c r="BI82" s="18">
        <v>93</v>
      </c>
      <c r="BJ82" s="18">
        <v>96</v>
      </c>
      <c r="BK82" s="18">
        <v>0</v>
      </c>
    </row>
    <row r="83" spans="1:63" ht="15.75" customHeight="1" x14ac:dyDescent="0.35">
      <c r="A83" s="71" t="str">
        <f t="shared" si="0"/>
        <v>M11</v>
      </c>
      <c r="B83" s="71" t="str">
        <f t="shared" si="1"/>
        <v>MV552</v>
      </c>
      <c r="C83" s="71" t="str">
        <f t="shared" si="2"/>
        <v>MB3</v>
      </c>
      <c r="D83" s="72" t="s">
        <v>235</v>
      </c>
      <c r="E83" s="34" t="s">
        <v>217</v>
      </c>
      <c r="F83" s="34" t="s">
        <v>232</v>
      </c>
      <c r="G83" s="34">
        <v>2</v>
      </c>
      <c r="H83" s="75" t="s">
        <v>220</v>
      </c>
      <c r="I83" s="34">
        <v>3</v>
      </c>
      <c r="J83" s="73" t="s">
        <v>228</v>
      </c>
      <c r="K83" s="34">
        <v>18</v>
      </c>
      <c r="L83" s="20">
        <v>761</v>
      </c>
      <c r="M83" s="21">
        <v>6</v>
      </c>
      <c r="N83" s="21">
        <v>5</v>
      </c>
      <c r="O83" s="22">
        <v>3</v>
      </c>
      <c r="P83" s="9">
        <v>758</v>
      </c>
      <c r="Q83" s="10">
        <v>82</v>
      </c>
      <c r="R83" s="10">
        <v>0</v>
      </c>
      <c r="S83" s="11">
        <v>0</v>
      </c>
      <c r="T83" s="11">
        <v>88</v>
      </c>
      <c r="U83" s="11">
        <v>0</v>
      </c>
      <c r="V83" s="10">
        <v>0</v>
      </c>
      <c r="W83" s="10">
        <v>84</v>
      </c>
      <c r="X83" s="12">
        <v>0</v>
      </c>
      <c r="Y83" s="12">
        <v>96</v>
      </c>
      <c r="Z83" s="12">
        <v>0</v>
      </c>
      <c r="AA83" s="12">
        <v>92</v>
      </c>
      <c r="AB83" s="12">
        <v>90</v>
      </c>
      <c r="AC83" s="12">
        <v>0</v>
      </c>
      <c r="AD83" s="12">
        <v>0</v>
      </c>
      <c r="AE83" s="13">
        <v>0</v>
      </c>
      <c r="AF83" s="13">
        <v>94</v>
      </c>
      <c r="AG83" s="13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74">
        <v>0</v>
      </c>
      <c r="AN83" s="74">
        <v>0</v>
      </c>
      <c r="AO83" s="15">
        <v>0</v>
      </c>
      <c r="AP83" s="15">
        <v>94</v>
      </c>
      <c r="AQ83" s="15">
        <v>96</v>
      </c>
      <c r="AR83" s="15">
        <v>0</v>
      </c>
      <c r="AS83" s="16">
        <v>94</v>
      </c>
      <c r="AT83" s="16">
        <v>0</v>
      </c>
      <c r="AU83" s="16">
        <v>95</v>
      </c>
      <c r="AV83" s="16">
        <v>0</v>
      </c>
      <c r="AW83" s="17">
        <v>88</v>
      </c>
      <c r="AX83" s="17">
        <v>75</v>
      </c>
      <c r="AY83" s="17">
        <v>89</v>
      </c>
      <c r="AZ83" s="17">
        <v>85</v>
      </c>
      <c r="BA83" s="17">
        <v>0</v>
      </c>
      <c r="BB83" s="17">
        <v>0</v>
      </c>
      <c r="BC83" s="17">
        <v>80</v>
      </c>
      <c r="BD83" s="18">
        <v>0</v>
      </c>
      <c r="BE83" s="18">
        <v>100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86</v>
      </c>
    </row>
    <row r="84" spans="1:63" ht="15.75" customHeight="1" x14ac:dyDescent="0.35">
      <c r="A84" s="71" t="str">
        <f t="shared" si="0"/>
        <v>M12</v>
      </c>
      <c r="B84" s="71" t="str">
        <f t="shared" si="1"/>
        <v>MV553</v>
      </c>
      <c r="C84" s="71" t="str">
        <f t="shared" si="2"/>
        <v>MB4</v>
      </c>
      <c r="D84" s="72" t="s">
        <v>236</v>
      </c>
      <c r="E84" s="34" t="s">
        <v>217</v>
      </c>
      <c r="F84" s="34" t="s">
        <v>232</v>
      </c>
      <c r="G84" s="34">
        <v>3</v>
      </c>
      <c r="H84" s="34" t="s">
        <v>220</v>
      </c>
      <c r="I84" s="34">
        <v>4</v>
      </c>
      <c r="J84" s="73" t="s">
        <v>219</v>
      </c>
      <c r="K84" s="34">
        <v>10</v>
      </c>
      <c r="L84" s="20">
        <v>757</v>
      </c>
      <c r="M84" s="21">
        <v>5</v>
      </c>
      <c r="N84" s="21">
        <v>5</v>
      </c>
      <c r="O84" s="22">
        <v>0</v>
      </c>
      <c r="P84" s="9">
        <v>757</v>
      </c>
      <c r="Q84" s="10">
        <v>93</v>
      </c>
      <c r="R84" s="10">
        <v>0</v>
      </c>
      <c r="S84" s="11">
        <v>0</v>
      </c>
      <c r="T84" s="11">
        <v>0</v>
      </c>
      <c r="U84" s="11">
        <v>0</v>
      </c>
      <c r="V84" s="10">
        <v>0</v>
      </c>
      <c r="W84" s="10">
        <v>94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3">
        <v>0</v>
      </c>
      <c r="AF84" s="13">
        <v>0</v>
      </c>
      <c r="AG84" s="13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74">
        <v>0</v>
      </c>
      <c r="AN84" s="74">
        <v>0</v>
      </c>
      <c r="AO84" s="15">
        <v>98</v>
      </c>
      <c r="AP84" s="15">
        <v>100</v>
      </c>
      <c r="AQ84" s="15">
        <v>0</v>
      </c>
      <c r="AR84" s="15">
        <v>0</v>
      </c>
      <c r="AS84" s="16">
        <v>0</v>
      </c>
      <c r="AT84" s="16">
        <v>0</v>
      </c>
      <c r="AU84" s="16">
        <v>98</v>
      </c>
      <c r="AV84" s="16">
        <v>0</v>
      </c>
      <c r="AW84" s="17">
        <v>0</v>
      </c>
      <c r="AX84" s="17">
        <v>81</v>
      </c>
      <c r="AY84" s="17">
        <v>91</v>
      </c>
      <c r="AZ84" s="17">
        <v>90</v>
      </c>
      <c r="BA84" s="17">
        <v>0</v>
      </c>
      <c r="BB84" s="17">
        <v>0</v>
      </c>
      <c r="BC84" s="17">
        <v>84</v>
      </c>
      <c r="BD84" s="18">
        <v>93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</row>
    <row r="85" spans="1:63" ht="15.75" customHeight="1" x14ac:dyDescent="0.35">
      <c r="A85" s="71" t="str">
        <f t="shared" si="0"/>
        <v>M13</v>
      </c>
      <c r="B85" s="71" t="str">
        <f t="shared" si="1"/>
        <v>MV455</v>
      </c>
      <c r="C85" s="71" t="str">
        <f t="shared" si="2"/>
        <v>MB5</v>
      </c>
      <c r="D85" s="72" t="s">
        <v>237</v>
      </c>
      <c r="E85" s="34" t="s">
        <v>217</v>
      </c>
      <c r="F85" s="34" t="s">
        <v>218</v>
      </c>
      <c r="G85" s="34">
        <v>5</v>
      </c>
      <c r="H85" s="34" t="s">
        <v>220</v>
      </c>
      <c r="I85" s="34">
        <v>5</v>
      </c>
      <c r="J85" s="73" t="s">
        <v>220</v>
      </c>
      <c r="K85" s="34">
        <v>12</v>
      </c>
      <c r="L85" s="20">
        <v>760</v>
      </c>
      <c r="M85" s="21">
        <v>5</v>
      </c>
      <c r="N85" s="21">
        <v>4</v>
      </c>
      <c r="O85" s="22">
        <v>5</v>
      </c>
      <c r="P85" s="9">
        <v>755</v>
      </c>
      <c r="Q85" s="10">
        <v>91</v>
      </c>
      <c r="R85" s="10">
        <v>0</v>
      </c>
      <c r="S85" s="11">
        <v>0</v>
      </c>
      <c r="T85" s="11">
        <v>0</v>
      </c>
      <c r="U85" s="11">
        <v>0</v>
      </c>
      <c r="V85" s="10">
        <v>0</v>
      </c>
      <c r="W85" s="10">
        <v>92</v>
      </c>
      <c r="X85" s="12">
        <v>88</v>
      </c>
      <c r="Y85" s="12">
        <v>0</v>
      </c>
      <c r="Z85" s="12">
        <v>0</v>
      </c>
      <c r="AA85" s="12">
        <v>98</v>
      </c>
      <c r="AB85" s="12">
        <v>0</v>
      </c>
      <c r="AC85" s="12">
        <v>0</v>
      </c>
      <c r="AD85" s="12">
        <v>96</v>
      </c>
      <c r="AE85" s="13">
        <v>0</v>
      </c>
      <c r="AF85" s="13">
        <v>98</v>
      </c>
      <c r="AG85" s="13">
        <v>93</v>
      </c>
      <c r="AH85" s="14">
        <v>94</v>
      </c>
      <c r="AI85" s="14">
        <v>0</v>
      </c>
      <c r="AJ85" s="14">
        <v>0</v>
      </c>
      <c r="AK85" s="14">
        <v>0</v>
      </c>
      <c r="AL85" s="14">
        <v>0</v>
      </c>
      <c r="AM85" s="74">
        <v>96</v>
      </c>
      <c r="AN85" s="74">
        <v>0</v>
      </c>
      <c r="AO85" s="15">
        <v>0</v>
      </c>
      <c r="AP85" s="15">
        <v>0</v>
      </c>
      <c r="AQ85" s="15">
        <v>0</v>
      </c>
      <c r="AR85" s="15">
        <v>0</v>
      </c>
      <c r="AS85" s="16">
        <v>0</v>
      </c>
      <c r="AT85" s="16">
        <v>93</v>
      </c>
      <c r="AU85" s="16">
        <v>0</v>
      </c>
      <c r="AV85" s="16">
        <v>0</v>
      </c>
      <c r="AW85" s="17">
        <v>85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82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</row>
    <row r="86" spans="1:63" ht="15.75" customHeight="1" x14ac:dyDescent="0.35">
      <c r="A86" s="71" t="str">
        <f t="shared" si="0"/>
        <v>M14</v>
      </c>
      <c r="B86" s="71" t="str">
        <f t="shared" si="1"/>
        <v>MV456</v>
      </c>
      <c r="C86" s="71" t="str">
        <f t="shared" si="2"/>
        <v>MD1</v>
      </c>
      <c r="D86" s="72" t="s">
        <v>238</v>
      </c>
      <c r="E86" s="34" t="s">
        <v>217</v>
      </c>
      <c r="F86" s="34" t="s">
        <v>218</v>
      </c>
      <c r="G86" s="34">
        <v>6</v>
      </c>
      <c r="H86" s="34" t="s">
        <v>239</v>
      </c>
      <c r="I86" s="39">
        <v>1</v>
      </c>
      <c r="J86" s="73" t="s">
        <v>239</v>
      </c>
      <c r="K86" s="34">
        <v>23</v>
      </c>
      <c r="L86" s="20">
        <v>755</v>
      </c>
      <c r="M86" s="21">
        <v>7</v>
      </c>
      <c r="N86" s="21">
        <v>5</v>
      </c>
      <c r="O86" s="22">
        <v>0</v>
      </c>
      <c r="P86" s="9">
        <v>755</v>
      </c>
      <c r="Q86" s="10">
        <v>79</v>
      </c>
      <c r="R86" s="10">
        <v>92</v>
      </c>
      <c r="S86" s="11">
        <v>0</v>
      </c>
      <c r="T86" s="11">
        <v>91</v>
      </c>
      <c r="U86" s="11">
        <v>0</v>
      </c>
      <c r="V86" s="10">
        <v>92</v>
      </c>
      <c r="W86" s="10">
        <v>83</v>
      </c>
      <c r="X86" s="12">
        <v>0</v>
      </c>
      <c r="Y86" s="12">
        <v>0</v>
      </c>
      <c r="Z86" s="12">
        <v>94</v>
      </c>
      <c r="AA86" s="12">
        <v>0</v>
      </c>
      <c r="AB86" s="12">
        <v>85</v>
      </c>
      <c r="AC86" s="12">
        <v>90</v>
      </c>
      <c r="AD86" s="12">
        <v>94</v>
      </c>
      <c r="AE86" s="13">
        <v>90</v>
      </c>
      <c r="AF86" s="13">
        <v>0</v>
      </c>
      <c r="AG86" s="13">
        <v>0</v>
      </c>
      <c r="AH86" s="14">
        <v>90</v>
      </c>
      <c r="AI86" s="14">
        <v>0</v>
      </c>
      <c r="AJ86" s="14">
        <v>97</v>
      </c>
      <c r="AK86" s="14">
        <v>0</v>
      </c>
      <c r="AL86" s="14">
        <v>0</v>
      </c>
      <c r="AM86" s="74">
        <v>0</v>
      </c>
      <c r="AN86" s="74">
        <v>0</v>
      </c>
      <c r="AO86" s="15">
        <v>94</v>
      </c>
      <c r="AP86" s="15">
        <v>93</v>
      </c>
      <c r="AQ86" s="15">
        <v>94</v>
      </c>
      <c r="AR86" s="15">
        <v>0</v>
      </c>
      <c r="AS86" s="16">
        <v>95</v>
      </c>
      <c r="AT86" s="16">
        <v>91</v>
      </c>
      <c r="AU86" s="16">
        <v>94</v>
      </c>
      <c r="AV86" s="16">
        <v>0</v>
      </c>
      <c r="AW86" s="17">
        <v>86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8">
        <v>88</v>
      </c>
      <c r="BE86" s="18">
        <v>0</v>
      </c>
      <c r="BF86" s="18">
        <v>0</v>
      </c>
      <c r="BG86" s="18">
        <v>0</v>
      </c>
      <c r="BH86" s="18">
        <v>93</v>
      </c>
      <c r="BI86" s="18">
        <v>0</v>
      </c>
      <c r="BJ86" s="18">
        <v>92</v>
      </c>
      <c r="BK86" s="18">
        <v>84</v>
      </c>
    </row>
    <row r="87" spans="1:63" ht="15.75" customHeight="1" x14ac:dyDescent="0.35">
      <c r="A87" s="71" t="str">
        <f t="shared" si="0"/>
        <v>M15</v>
      </c>
      <c r="B87" s="71" t="str">
        <f t="shared" si="1"/>
        <v>MV457</v>
      </c>
      <c r="C87" s="71" t="str">
        <f t="shared" si="2"/>
        <v>MD2</v>
      </c>
      <c r="D87" s="72" t="s">
        <v>240</v>
      </c>
      <c r="E87" s="34" t="s">
        <v>217</v>
      </c>
      <c r="F87" s="34" t="s">
        <v>218</v>
      </c>
      <c r="G87" s="34">
        <v>7</v>
      </c>
      <c r="H87" s="34" t="s">
        <v>239</v>
      </c>
      <c r="I87" s="34">
        <v>2</v>
      </c>
      <c r="J87" s="73" t="s">
        <v>239</v>
      </c>
      <c r="K87" s="34">
        <v>23</v>
      </c>
      <c r="L87" s="20">
        <v>749</v>
      </c>
      <c r="M87" s="21">
        <v>7</v>
      </c>
      <c r="N87" s="21">
        <v>5</v>
      </c>
      <c r="O87" s="22">
        <v>0</v>
      </c>
      <c r="P87" s="9">
        <v>749</v>
      </c>
      <c r="Q87" s="10">
        <v>78</v>
      </c>
      <c r="R87" s="10">
        <v>90</v>
      </c>
      <c r="S87" s="11">
        <v>0</v>
      </c>
      <c r="T87" s="11">
        <v>90</v>
      </c>
      <c r="U87" s="11">
        <v>93</v>
      </c>
      <c r="V87" s="10">
        <v>91</v>
      </c>
      <c r="W87" s="10">
        <v>81</v>
      </c>
      <c r="X87" s="12">
        <v>84</v>
      </c>
      <c r="Y87" s="12">
        <v>94</v>
      </c>
      <c r="Z87" s="12">
        <v>0</v>
      </c>
      <c r="AA87" s="12">
        <v>0</v>
      </c>
      <c r="AB87" s="12">
        <v>84</v>
      </c>
      <c r="AC87" s="12">
        <v>0</v>
      </c>
      <c r="AD87" s="12">
        <v>0</v>
      </c>
      <c r="AE87" s="13">
        <v>0</v>
      </c>
      <c r="AF87" s="13">
        <v>92</v>
      </c>
      <c r="AG87" s="13">
        <v>91</v>
      </c>
      <c r="AH87" s="14">
        <v>0</v>
      </c>
      <c r="AI87" s="14">
        <v>0</v>
      </c>
      <c r="AJ87" s="14">
        <v>93</v>
      </c>
      <c r="AK87" s="14">
        <v>0</v>
      </c>
      <c r="AL87" s="14">
        <v>0</v>
      </c>
      <c r="AM87" s="74">
        <v>0</v>
      </c>
      <c r="AN87" s="74">
        <v>0</v>
      </c>
      <c r="AO87" s="15">
        <v>87</v>
      </c>
      <c r="AP87" s="15">
        <v>0</v>
      </c>
      <c r="AQ87" s="15">
        <v>0</v>
      </c>
      <c r="AR87" s="15">
        <v>0</v>
      </c>
      <c r="AS87" s="16">
        <v>92</v>
      </c>
      <c r="AT87" s="16">
        <v>92</v>
      </c>
      <c r="AU87" s="16">
        <v>0</v>
      </c>
      <c r="AV87" s="16">
        <v>96</v>
      </c>
      <c r="AW87" s="17">
        <v>79</v>
      </c>
      <c r="AX87" s="17">
        <v>71</v>
      </c>
      <c r="AY87" s="17">
        <v>86</v>
      </c>
      <c r="AZ87" s="17">
        <v>79</v>
      </c>
      <c r="BA87" s="17">
        <v>0</v>
      </c>
      <c r="BB87" s="17">
        <v>0</v>
      </c>
      <c r="BC87" s="17">
        <v>72</v>
      </c>
      <c r="BD87" s="18">
        <v>0</v>
      </c>
      <c r="BE87" s="18">
        <v>0</v>
      </c>
      <c r="BF87" s="18">
        <v>97</v>
      </c>
      <c r="BG87" s="18">
        <v>0</v>
      </c>
      <c r="BH87" s="18">
        <v>0</v>
      </c>
      <c r="BI87" s="18">
        <v>0</v>
      </c>
      <c r="BJ87" s="18">
        <v>90</v>
      </c>
      <c r="BK87" s="18">
        <v>0</v>
      </c>
    </row>
    <row r="88" spans="1:63" ht="15.75" customHeight="1" x14ac:dyDescent="0.35">
      <c r="A88" s="71" t="str">
        <f t="shared" si="0"/>
        <v>M16</v>
      </c>
      <c r="B88" s="71" t="str">
        <f t="shared" si="1"/>
        <v>MV458</v>
      </c>
      <c r="C88" s="71" t="str">
        <f t="shared" si="2"/>
        <v>MC5</v>
      </c>
      <c r="D88" s="72" t="s">
        <v>241</v>
      </c>
      <c r="E88" s="34" t="s">
        <v>217</v>
      </c>
      <c r="F88" s="34" t="s">
        <v>218</v>
      </c>
      <c r="G88" s="34">
        <v>8</v>
      </c>
      <c r="H88" s="34" t="s">
        <v>228</v>
      </c>
      <c r="I88" s="34">
        <v>5</v>
      </c>
      <c r="J88" s="73" t="s">
        <v>220</v>
      </c>
      <c r="K88" s="34">
        <v>10</v>
      </c>
      <c r="L88" s="20">
        <v>746</v>
      </c>
      <c r="M88" s="21">
        <v>6</v>
      </c>
      <c r="N88" s="21">
        <v>5</v>
      </c>
      <c r="O88" s="22">
        <v>0</v>
      </c>
      <c r="P88" s="9">
        <v>746</v>
      </c>
      <c r="Q88" s="10">
        <v>89</v>
      </c>
      <c r="R88" s="10">
        <v>0</v>
      </c>
      <c r="S88" s="11">
        <v>0</v>
      </c>
      <c r="T88" s="11">
        <v>0</v>
      </c>
      <c r="U88" s="11">
        <v>0</v>
      </c>
      <c r="V88" s="10">
        <v>0</v>
      </c>
      <c r="W88" s="10">
        <v>89</v>
      </c>
      <c r="X88" s="12">
        <v>0</v>
      </c>
      <c r="Y88" s="12">
        <v>0</v>
      </c>
      <c r="Z88" s="12">
        <v>0</v>
      </c>
      <c r="AA88" s="12">
        <v>0</v>
      </c>
      <c r="AB88" s="12">
        <v>91</v>
      </c>
      <c r="AC88" s="12">
        <v>0</v>
      </c>
      <c r="AD88" s="12">
        <v>93</v>
      </c>
      <c r="AE88" s="13">
        <v>0</v>
      </c>
      <c r="AF88" s="13">
        <v>0</v>
      </c>
      <c r="AG88" s="13">
        <v>0</v>
      </c>
      <c r="AH88" s="14">
        <v>91</v>
      </c>
      <c r="AI88" s="14">
        <v>0</v>
      </c>
      <c r="AJ88" s="14">
        <v>0</v>
      </c>
      <c r="AK88" s="14">
        <v>0</v>
      </c>
      <c r="AL88" s="14">
        <v>0</v>
      </c>
      <c r="AM88" s="74">
        <v>0</v>
      </c>
      <c r="AN88" s="74">
        <v>0</v>
      </c>
      <c r="AO88" s="15">
        <v>97</v>
      </c>
      <c r="AP88" s="15">
        <v>0</v>
      </c>
      <c r="AQ88" s="15">
        <v>0</v>
      </c>
      <c r="AR88" s="15">
        <v>0</v>
      </c>
      <c r="AS88" s="16">
        <v>97</v>
      </c>
      <c r="AT88" s="16">
        <v>99</v>
      </c>
      <c r="AU88" s="16">
        <v>0</v>
      </c>
      <c r="AV88" s="16">
        <v>0</v>
      </c>
      <c r="AW88" s="17">
        <v>0</v>
      </c>
      <c r="AX88" s="17">
        <v>79</v>
      </c>
      <c r="AY88" s="17">
        <v>0</v>
      </c>
      <c r="AZ88" s="17">
        <v>87</v>
      </c>
      <c r="BA88" s="17">
        <v>0</v>
      </c>
      <c r="BB88" s="17">
        <v>0</v>
      </c>
      <c r="BC88" s="17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</row>
    <row r="89" spans="1:63" ht="15.75" customHeight="1" x14ac:dyDescent="0.35">
      <c r="A89" s="71" t="str">
        <f t="shared" si="0"/>
        <v>M17</v>
      </c>
      <c r="B89" s="71" t="str">
        <f t="shared" si="1"/>
        <v>MV354</v>
      </c>
      <c r="C89" s="71" t="str">
        <f t="shared" si="2"/>
        <v>MA5</v>
      </c>
      <c r="D89" s="72" t="s">
        <v>242</v>
      </c>
      <c r="E89" s="34" t="s">
        <v>217</v>
      </c>
      <c r="F89" s="34" t="s">
        <v>224</v>
      </c>
      <c r="G89" s="34">
        <v>4</v>
      </c>
      <c r="H89" s="34" t="s">
        <v>219</v>
      </c>
      <c r="I89" s="34">
        <v>5</v>
      </c>
      <c r="J89" s="73" t="s">
        <v>219</v>
      </c>
      <c r="K89" s="34">
        <v>9</v>
      </c>
      <c r="L89" s="20">
        <v>755</v>
      </c>
      <c r="M89" s="21">
        <v>3</v>
      </c>
      <c r="N89" s="21">
        <v>3</v>
      </c>
      <c r="O89" s="22">
        <v>10</v>
      </c>
      <c r="P89" s="9">
        <v>745</v>
      </c>
      <c r="Q89" s="10">
        <v>0</v>
      </c>
      <c r="R89" s="10">
        <v>0</v>
      </c>
      <c r="S89" s="11">
        <v>0</v>
      </c>
      <c r="T89" s="11">
        <v>0</v>
      </c>
      <c r="U89" s="11">
        <v>0</v>
      </c>
      <c r="V89" s="10">
        <v>0</v>
      </c>
      <c r="W89" s="10">
        <v>0</v>
      </c>
      <c r="X89" s="12">
        <v>92</v>
      </c>
      <c r="Y89" s="12">
        <v>0</v>
      </c>
      <c r="Z89" s="12">
        <v>0</v>
      </c>
      <c r="AA89" s="12">
        <v>0</v>
      </c>
      <c r="AB89" s="12">
        <v>96</v>
      </c>
      <c r="AC89" s="12">
        <v>0</v>
      </c>
      <c r="AD89" s="12">
        <v>0</v>
      </c>
      <c r="AE89" s="13">
        <v>0</v>
      </c>
      <c r="AF89" s="13">
        <v>0</v>
      </c>
      <c r="AG89" s="13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74">
        <v>0</v>
      </c>
      <c r="AN89" s="74">
        <v>0</v>
      </c>
      <c r="AO89" s="15">
        <v>0</v>
      </c>
      <c r="AP89" s="15">
        <v>0</v>
      </c>
      <c r="AQ89" s="15">
        <v>0</v>
      </c>
      <c r="AR89" s="15">
        <v>0</v>
      </c>
      <c r="AS89" s="16">
        <v>0</v>
      </c>
      <c r="AT89" s="16">
        <v>0</v>
      </c>
      <c r="AU89" s="16">
        <v>0</v>
      </c>
      <c r="AV89" s="16">
        <v>0</v>
      </c>
      <c r="AW89" s="17">
        <v>94</v>
      </c>
      <c r="AX89" s="17">
        <v>85</v>
      </c>
      <c r="AY89" s="17">
        <v>96</v>
      </c>
      <c r="AZ89" s="17">
        <v>95</v>
      </c>
      <c r="BA89" s="17">
        <v>95</v>
      </c>
      <c r="BB89" s="17">
        <v>0</v>
      </c>
      <c r="BC89" s="17">
        <v>88</v>
      </c>
      <c r="BD89" s="18">
        <v>99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</row>
    <row r="90" spans="1:63" ht="15.75" customHeight="1" x14ac:dyDescent="0.35">
      <c r="A90" s="71" t="str">
        <f t="shared" si="0"/>
        <v>M18</v>
      </c>
      <c r="B90" s="71" t="str">
        <f t="shared" si="1"/>
        <v>MV554</v>
      </c>
      <c r="C90" s="71" t="str">
        <f t="shared" si="2"/>
        <v>MD3</v>
      </c>
      <c r="D90" s="72" t="s">
        <v>243</v>
      </c>
      <c r="E90" s="34" t="s">
        <v>217</v>
      </c>
      <c r="F90" s="34" t="s">
        <v>232</v>
      </c>
      <c r="G90" s="34">
        <v>4</v>
      </c>
      <c r="H90" s="34" t="s">
        <v>239</v>
      </c>
      <c r="I90" s="34">
        <v>3</v>
      </c>
      <c r="J90" s="73" t="s">
        <v>228</v>
      </c>
      <c r="K90" s="34">
        <v>13</v>
      </c>
      <c r="L90" s="20">
        <v>747</v>
      </c>
      <c r="M90" s="21">
        <v>5</v>
      </c>
      <c r="N90" s="21">
        <v>4</v>
      </c>
      <c r="O90" s="22">
        <v>5</v>
      </c>
      <c r="P90" s="9">
        <v>742</v>
      </c>
      <c r="Q90" s="10">
        <v>0</v>
      </c>
      <c r="R90" s="10">
        <v>0</v>
      </c>
      <c r="S90" s="11">
        <v>0</v>
      </c>
      <c r="T90" s="11">
        <v>0</v>
      </c>
      <c r="U90" s="11">
        <v>0</v>
      </c>
      <c r="V90" s="10">
        <v>0</v>
      </c>
      <c r="W90" s="10">
        <v>0</v>
      </c>
      <c r="X90" s="12">
        <v>89</v>
      </c>
      <c r="Y90" s="12">
        <v>0</v>
      </c>
      <c r="Z90" s="12">
        <v>96</v>
      </c>
      <c r="AA90" s="12">
        <v>94</v>
      </c>
      <c r="AB90" s="12">
        <v>89</v>
      </c>
      <c r="AC90" s="12">
        <v>0</v>
      </c>
      <c r="AD90" s="12">
        <v>0</v>
      </c>
      <c r="AE90" s="13">
        <v>0</v>
      </c>
      <c r="AF90" s="13">
        <v>93</v>
      </c>
      <c r="AG90" s="13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74">
        <v>0</v>
      </c>
      <c r="AN90" s="74">
        <v>0</v>
      </c>
      <c r="AO90" s="15">
        <v>0</v>
      </c>
      <c r="AP90" s="15">
        <v>91</v>
      </c>
      <c r="AQ90" s="15">
        <v>92</v>
      </c>
      <c r="AR90" s="15">
        <v>0</v>
      </c>
      <c r="AS90" s="16">
        <v>0</v>
      </c>
      <c r="AT90" s="16">
        <v>95</v>
      </c>
      <c r="AU90" s="16">
        <v>0</v>
      </c>
      <c r="AV90" s="16">
        <v>0</v>
      </c>
      <c r="AW90" s="17">
        <v>82</v>
      </c>
      <c r="AX90" s="17">
        <v>0</v>
      </c>
      <c r="AY90" s="17">
        <v>0</v>
      </c>
      <c r="AZ90" s="17">
        <v>82</v>
      </c>
      <c r="BA90" s="17">
        <v>0</v>
      </c>
      <c r="BB90" s="17">
        <v>0</v>
      </c>
      <c r="BC90" s="17">
        <v>75</v>
      </c>
      <c r="BD90" s="18">
        <v>86</v>
      </c>
      <c r="BE90" s="18">
        <v>0</v>
      </c>
      <c r="BF90" s="18">
        <v>0</v>
      </c>
      <c r="BG90" s="18">
        <v>97</v>
      </c>
      <c r="BH90" s="18">
        <v>0</v>
      </c>
      <c r="BI90" s="18">
        <v>0</v>
      </c>
      <c r="BJ90" s="18">
        <v>0</v>
      </c>
      <c r="BK90" s="18">
        <v>0</v>
      </c>
    </row>
    <row r="91" spans="1:63" ht="15.75" customHeight="1" x14ac:dyDescent="0.35">
      <c r="A91" s="71" t="str">
        <f t="shared" si="0"/>
        <v>M19</v>
      </c>
      <c r="B91" s="71" t="str">
        <f t="shared" si="1"/>
        <v>MV459</v>
      </c>
      <c r="C91" s="71" t="str">
        <f t="shared" si="2"/>
        <v>MC6</v>
      </c>
      <c r="D91" s="72" t="s">
        <v>244</v>
      </c>
      <c r="E91" s="34" t="s">
        <v>217</v>
      </c>
      <c r="F91" s="34" t="s">
        <v>218</v>
      </c>
      <c r="G91" s="34">
        <v>9</v>
      </c>
      <c r="H91" s="75" t="s">
        <v>228</v>
      </c>
      <c r="I91" s="34">
        <v>6</v>
      </c>
      <c r="J91" s="73" t="s">
        <v>239</v>
      </c>
      <c r="K91" s="34">
        <v>13</v>
      </c>
      <c r="L91" s="20">
        <v>745</v>
      </c>
      <c r="M91" s="21">
        <v>5</v>
      </c>
      <c r="N91" s="21">
        <v>4</v>
      </c>
      <c r="O91" s="22">
        <v>5</v>
      </c>
      <c r="P91" s="9">
        <v>740</v>
      </c>
      <c r="Q91" s="10">
        <v>0</v>
      </c>
      <c r="R91" s="10">
        <v>93</v>
      </c>
      <c r="S91" s="11">
        <v>0</v>
      </c>
      <c r="T91" s="11">
        <v>89</v>
      </c>
      <c r="U91" s="11">
        <v>0</v>
      </c>
      <c r="V91" s="10">
        <v>0</v>
      </c>
      <c r="W91" s="10">
        <v>0</v>
      </c>
      <c r="X91" s="12">
        <v>0</v>
      </c>
      <c r="Y91" s="12">
        <v>0</v>
      </c>
      <c r="Z91" s="12">
        <v>0</v>
      </c>
      <c r="AA91" s="12">
        <v>91</v>
      </c>
      <c r="AB91" s="12">
        <v>87</v>
      </c>
      <c r="AC91" s="12">
        <v>0</v>
      </c>
      <c r="AD91" s="12">
        <v>0</v>
      </c>
      <c r="AE91" s="13">
        <v>0</v>
      </c>
      <c r="AF91" s="13">
        <v>0</v>
      </c>
      <c r="AG91" s="13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74">
        <v>92</v>
      </c>
      <c r="AN91" s="74">
        <v>0</v>
      </c>
      <c r="AO91" s="15">
        <v>0</v>
      </c>
      <c r="AP91" s="15">
        <v>0</v>
      </c>
      <c r="AQ91" s="15">
        <v>0</v>
      </c>
      <c r="AR91" s="15">
        <v>0</v>
      </c>
      <c r="AS91" s="16">
        <v>0</v>
      </c>
      <c r="AT91" s="16">
        <v>0</v>
      </c>
      <c r="AU91" s="16">
        <v>0</v>
      </c>
      <c r="AV91" s="16">
        <v>0</v>
      </c>
      <c r="AW91" s="17">
        <v>83</v>
      </c>
      <c r="AX91" s="17">
        <v>74</v>
      </c>
      <c r="AY91" s="17">
        <v>0</v>
      </c>
      <c r="AZ91" s="17">
        <v>0</v>
      </c>
      <c r="BA91" s="17">
        <v>0</v>
      </c>
      <c r="BB91" s="17">
        <v>0</v>
      </c>
      <c r="BC91" s="17">
        <v>73</v>
      </c>
      <c r="BD91" s="18">
        <v>0</v>
      </c>
      <c r="BE91" s="18">
        <v>98</v>
      </c>
      <c r="BF91" s="18">
        <v>0</v>
      </c>
      <c r="BG91" s="18">
        <v>0</v>
      </c>
      <c r="BH91" s="18">
        <v>91</v>
      </c>
      <c r="BI91" s="18">
        <v>97</v>
      </c>
      <c r="BJ91" s="18">
        <v>94</v>
      </c>
      <c r="BK91" s="18">
        <v>87</v>
      </c>
    </row>
    <row r="92" spans="1:63" ht="15.75" customHeight="1" x14ac:dyDescent="0.35">
      <c r="A92" s="71" t="str">
        <f t="shared" si="0"/>
        <v>M20</v>
      </c>
      <c r="B92" s="71" t="str">
        <f t="shared" si="1"/>
        <v>MV4510</v>
      </c>
      <c r="C92" s="71" t="str">
        <f t="shared" si="2"/>
        <v>MA6</v>
      </c>
      <c r="D92" s="72" t="s">
        <v>245</v>
      </c>
      <c r="E92" s="34" t="s">
        <v>217</v>
      </c>
      <c r="F92" s="34" t="s">
        <v>218</v>
      </c>
      <c r="G92" s="34">
        <v>10</v>
      </c>
      <c r="H92" s="34" t="s">
        <v>219</v>
      </c>
      <c r="I92" s="34">
        <v>6</v>
      </c>
      <c r="J92" s="73" t="s">
        <v>220</v>
      </c>
      <c r="K92" s="34">
        <v>8</v>
      </c>
      <c r="L92" s="20">
        <v>742</v>
      </c>
      <c r="M92" s="21">
        <v>4</v>
      </c>
      <c r="N92" s="21">
        <v>4</v>
      </c>
      <c r="O92" s="22">
        <v>5</v>
      </c>
      <c r="P92" s="9">
        <v>737</v>
      </c>
      <c r="Q92" s="10">
        <v>0</v>
      </c>
      <c r="R92" s="10">
        <v>0</v>
      </c>
      <c r="S92" s="11">
        <v>0</v>
      </c>
      <c r="T92" s="11">
        <v>0</v>
      </c>
      <c r="U92" s="11">
        <v>0</v>
      </c>
      <c r="V92" s="10">
        <v>96</v>
      </c>
      <c r="W92" s="10">
        <v>0</v>
      </c>
      <c r="X92" s="12">
        <v>0</v>
      </c>
      <c r="Y92" s="12">
        <v>0</v>
      </c>
      <c r="Z92" s="12">
        <v>99</v>
      </c>
      <c r="AA92" s="12">
        <v>0</v>
      </c>
      <c r="AB92" s="12">
        <v>0</v>
      </c>
      <c r="AC92" s="12">
        <v>0</v>
      </c>
      <c r="AD92" s="12">
        <v>0</v>
      </c>
      <c r="AE92" s="13">
        <v>0</v>
      </c>
      <c r="AF92" s="13">
        <v>0</v>
      </c>
      <c r="AG92" s="13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74">
        <v>0</v>
      </c>
      <c r="AN92" s="74">
        <v>0</v>
      </c>
      <c r="AO92" s="15">
        <v>0</v>
      </c>
      <c r="AP92" s="15">
        <v>0</v>
      </c>
      <c r="AQ92" s="15">
        <v>0</v>
      </c>
      <c r="AR92" s="15">
        <v>0</v>
      </c>
      <c r="AS92" s="16">
        <v>0</v>
      </c>
      <c r="AT92" s="16">
        <v>0</v>
      </c>
      <c r="AU92" s="16">
        <v>0</v>
      </c>
      <c r="AV92" s="16">
        <v>0</v>
      </c>
      <c r="AW92" s="17">
        <v>91</v>
      </c>
      <c r="AX92" s="17">
        <v>84</v>
      </c>
      <c r="AY92" s="17">
        <v>94</v>
      </c>
      <c r="AZ92" s="17">
        <v>0</v>
      </c>
      <c r="BA92" s="17">
        <v>0</v>
      </c>
      <c r="BB92" s="17">
        <v>0</v>
      </c>
      <c r="BC92" s="17">
        <v>87</v>
      </c>
      <c r="BD92" s="18">
        <v>98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93</v>
      </c>
    </row>
    <row r="93" spans="1:63" ht="15.75" customHeight="1" x14ac:dyDescent="0.35">
      <c r="A93" s="71" t="str">
        <f t="shared" si="0"/>
        <v>M21</v>
      </c>
      <c r="B93" s="71" t="str">
        <f t="shared" si="1"/>
        <v>MU353</v>
      </c>
      <c r="C93" s="71" t="str">
        <f t="shared" si="2"/>
        <v>MC7</v>
      </c>
      <c r="D93" s="72" t="s">
        <v>246</v>
      </c>
      <c r="E93" s="34" t="s">
        <v>217</v>
      </c>
      <c r="F93" s="34" t="s">
        <v>222</v>
      </c>
      <c r="G93" s="34">
        <v>3</v>
      </c>
      <c r="H93" s="34" t="s">
        <v>228</v>
      </c>
      <c r="I93" s="34">
        <v>7</v>
      </c>
      <c r="J93" s="73" t="s">
        <v>225</v>
      </c>
      <c r="K93" s="34">
        <v>9</v>
      </c>
      <c r="L93" s="20">
        <v>736</v>
      </c>
      <c r="M93" s="21">
        <v>5</v>
      </c>
      <c r="N93" s="21">
        <v>5</v>
      </c>
      <c r="O93" s="22">
        <v>0</v>
      </c>
      <c r="P93" s="9">
        <v>736</v>
      </c>
      <c r="Q93" s="10">
        <v>85</v>
      </c>
      <c r="R93" s="10">
        <v>94</v>
      </c>
      <c r="S93" s="11">
        <v>0</v>
      </c>
      <c r="T93" s="11">
        <v>0</v>
      </c>
      <c r="U93" s="11">
        <v>0</v>
      </c>
      <c r="V93" s="10">
        <v>0</v>
      </c>
      <c r="W93" s="10">
        <v>0</v>
      </c>
      <c r="X93" s="12">
        <v>0</v>
      </c>
      <c r="Y93" s="12">
        <v>0</v>
      </c>
      <c r="Z93" s="12">
        <v>97</v>
      </c>
      <c r="AA93" s="12">
        <v>0</v>
      </c>
      <c r="AB93" s="12">
        <v>0</v>
      </c>
      <c r="AC93" s="12">
        <v>93</v>
      </c>
      <c r="AD93" s="12">
        <v>0</v>
      </c>
      <c r="AE93" s="13">
        <v>0</v>
      </c>
      <c r="AF93" s="13">
        <v>0</v>
      </c>
      <c r="AG93" s="13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74">
        <v>0</v>
      </c>
      <c r="AN93" s="74">
        <v>0</v>
      </c>
      <c r="AO93" s="15">
        <v>0</v>
      </c>
      <c r="AP93" s="15">
        <v>96</v>
      </c>
      <c r="AQ93" s="15">
        <v>0</v>
      </c>
      <c r="AR93" s="15">
        <v>0</v>
      </c>
      <c r="AS93" s="16">
        <v>0</v>
      </c>
      <c r="AT93" s="16">
        <v>0</v>
      </c>
      <c r="AU93" s="16">
        <v>0</v>
      </c>
      <c r="AV93" s="16">
        <v>0</v>
      </c>
      <c r="AW93" s="17">
        <v>0</v>
      </c>
      <c r="AX93" s="17">
        <v>0</v>
      </c>
      <c r="AY93" s="17">
        <v>90</v>
      </c>
      <c r="AZ93" s="17">
        <v>84</v>
      </c>
      <c r="BA93" s="17">
        <v>0</v>
      </c>
      <c r="BB93" s="17">
        <v>0</v>
      </c>
      <c r="BC93" s="17">
        <v>77</v>
      </c>
      <c r="BD93" s="18">
        <v>0</v>
      </c>
      <c r="BE93" s="18">
        <v>0</v>
      </c>
      <c r="BF93" s="18">
        <v>0</v>
      </c>
      <c r="BG93" s="18">
        <v>0</v>
      </c>
      <c r="BH93" s="18">
        <v>97</v>
      </c>
      <c r="BI93" s="18">
        <v>0</v>
      </c>
      <c r="BJ93" s="18">
        <v>0</v>
      </c>
      <c r="BK93" s="18">
        <v>0</v>
      </c>
    </row>
    <row r="94" spans="1:63" ht="15.75" customHeight="1" x14ac:dyDescent="0.35">
      <c r="A94" s="71" t="str">
        <f t="shared" si="0"/>
        <v>M22</v>
      </c>
      <c r="B94" s="71" t="str">
        <f t="shared" si="1"/>
        <v>MV355</v>
      </c>
      <c r="C94" s="71" t="str">
        <f t="shared" si="2"/>
        <v>MB6</v>
      </c>
      <c r="D94" s="72" t="s">
        <v>247</v>
      </c>
      <c r="E94" s="34" t="s">
        <v>217</v>
      </c>
      <c r="F94" s="34" t="s">
        <v>224</v>
      </c>
      <c r="G94" s="34">
        <v>5</v>
      </c>
      <c r="H94" s="34" t="s">
        <v>220</v>
      </c>
      <c r="I94" s="34">
        <v>6</v>
      </c>
      <c r="J94" s="73" t="s">
        <v>228</v>
      </c>
      <c r="K94" s="34">
        <v>10</v>
      </c>
      <c r="L94" s="20">
        <v>731</v>
      </c>
      <c r="M94" s="21">
        <v>6</v>
      </c>
      <c r="N94" s="21">
        <v>6</v>
      </c>
      <c r="O94" s="22">
        <v>0</v>
      </c>
      <c r="P94" s="9">
        <v>731</v>
      </c>
      <c r="Q94" s="10">
        <v>80</v>
      </c>
      <c r="R94" s="10">
        <v>0</v>
      </c>
      <c r="S94" s="11">
        <v>0</v>
      </c>
      <c r="T94" s="11">
        <v>0</v>
      </c>
      <c r="U94" s="11">
        <v>0</v>
      </c>
      <c r="V94" s="10">
        <v>0</v>
      </c>
      <c r="W94" s="10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3">
        <v>0</v>
      </c>
      <c r="AF94" s="13">
        <v>0</v>
      </c>
      <c r="AG94" s="13">
        <v>92</v>
      </c>
      <c r="AH94" s="14">
        <v>93</v>
      </c>
      <c r="AI94" s="14">
        <v>0</v>
      </c>
      <c r="AJ94" s="14">
        <v>0</v>
      </c>
      <c r="AK94" s="14">
        <v>0</v>
      </c>
      <c r="AL94" s="14">
        <v>0</v>
      </c>
      <c r="AM94" s="74">
        <v>0</v>
      </c>
      <c r="AN94" s="74">
        <v>0</v>
      </c>
      <c r="AO94" s="15">
        <v>96</v>
      </c>
      <c r="AP94" s="15">
        <v>0</v>
      </c>
      <c r="AQ94" s="15">
        <v>0</v>
      </c>
      <c r="AR94" s="15">
        <v>94</v>
      </c>
      <c r="AS94" s="16">
        <v>0</v>
      </c>
      <c r="AT94" s="16">
        <v>0</v>
      </c>
      <c r="AU94" s="16">
        <v>0</v>
      </c>
      <c r="AV94" s="16">
        <v>0</v>
      </c>
      <c r="AW94" s="17">
        <v>80</v>
      </c>
      <c r="AX94" s="17">
        <v>73</v>
      </c>
      <c r="AY94" s="17">
        <v>0</v>
      </c>
      <c r="AZ94" s="17">
        <v>0</v>
      </c>
      <c r="BA94" s="17">
        <v>0</v>
      </c>
      <c r="BB94" s="17">
        <v>0</v>
      </c>
      <c r="BC94" s="17">
        <v>79</v>
      </c>
      <c r="BD94" s="18">
        <v>0</v>
      </c>
      <c r="BE94" s="18">
        <v>0</v>
      </c>
      <c r="BF94" s="18">
        <v>0</v>
      </c>
      <c r="BG94" s="18">
        <v>100</v>
      </c>
      <c r="BH94" s="18">
        <v>96</v>
      </c>
      <c r="BI94" s="18">
        <v>0</v>
      </c>
      <c r="BJ94" s="18">
        <v>0</v>
      </c>
      <c r="BK94" s="18">
        <v>0</v>
      </c>
    </row>
    <row r="95" spans="1:63" ht="15.75" customHeight="1" x14ac:dyDescent="0.35">
      <c r="A95" s="71" t="str">
        <f t="shared" si="0"/>
        <v>M23</v>
      </c>
      <c r="B95" s="71" t="str">
        <f t="shared" si="1"/>
        <v>MV651</v>
      </c>
      <c r="C95" s="71" t="str">
        <f t="shared" si="2"/>
        <v>ME1</v>
      </c>
      <c r="D95" s="72" t="s">
        <v>248</v>
      </c>
      <c r="E95" s="34" t="s">
        <v>217</v>
      </c>
      <c r="F95" s="34" t="s">
        <v>249</v>
      </c>
      <c r="G95" s="35">
        <v>1</v>
      </c>
      <c r="H95" s="34" t="s">
        <v>250</v>
      </c>
      <c r="I95" s="39">
        <v>1</v>
      </c>
      <c r="J95" s="73" t="s">
        <v>250</v>
      </c>
      <c r="K95" s="34">
        <v>12</v>
      </c>
      <c r="L95" s="20">
        <v>733</v>
      </c>
      <c r="M95" s="21">
        <v>4</v>
      </c>
      <c r="N95" s="21">
        <v>4</v>
      </c>
      <c r="O95" s="22">
        <v>5</v>
      </c>
      <c r="P95" s="9">
        <v>728</v>
      </c>
      <c r="Q95" s="10">
        <v>0</v>
      </c>
      <c r="R95" s="10">
        <v>0</v>
      </c>
      <c r="S95" s="11">
        <v>0</v>
      </c>
      <c r="T95" s="11">
        <v>0</v>
      </c>
      <c r="U95" s="11">
        <v>0</v>
      </c>
      <c r="V95" s="10">
        <v>0</v>
      </c>
      <c r="W95" s="10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3">
        <v>0</v>
      </c>
      <c r="AF95" s="13">
        <v>0</v>
      </c>
      <c r="AG95" s="13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74">
        <v>0</v>
      </c>
      <c r="AN95" s="74">
        <v>0</v>
      </c>
      <c r="AO95" s="15">
        <v>86</v>
      </c>
      <c r="AP95" s="15">
        <v>0</v>
      </c>
      <c r="AQ95" s="15">
        <v>0</v>
      </c>
      <c r="AR95" s="15">
        <v>92</v>
      </c>
      <c r="AS95" s="16">
        <v>91</v>
      </c>
      <c r="AT95" s="16">
        <v>94</v>
      </c>
      <c r="AU95" s="16">
        <v>93</v>
      </c>
      <c r="AV95" s="16">
        <v>0</v>
      </c>
      <c r="AW95" s="17">
        <v>0</v>
      </c>
      <c r="AX95" s="17">
        <v>72</v>
      </c>
      <c r="AY95" s="17">
        <v>87</v>
      </c>
      <c r="AZ95" s="17">
        <v>81</v>
      </c>
      <c r="BA95" s="17">
        <v>0</v>
      </c>
      <c r="BB95" s="17">
        <v>0</v>
      </c>
      <c r="BC95" s="17">
        <v>71</v>
      </c>
      <c r="BD95" s="18">
        <v>0</v>
      </c>
      <c r="BE95" s="18">
        <v>93</v>
      </c>
      <c r="BF95" s="18">
        <v>0</v>
      </c>
      <c r="BG95" s="18">
        <v>93</v>
      </c>
      <c r="BH95" s="18">
        <v>90</v>
      </c>
      <c r="BI95" s="18">
        <v>0</v>
      </c>
      <c r="BJ95" s="18">
        <v>0</v>
      </c>
      <c r="BK95" s="18">
        <v>0</v>
      </c>
    </row>
    <row r="96" spans="1:63" ht="15.75" customHeight="1" x14ac:dyDescent="0.35">
      <c r="A96" s="71" t="str">
        <f t="shared" si="0"/>
        <v>M24</v>
      </c>
      <c r="B96" s="71" t="str">
        <f t="shared" si="1"/>
        <v>MV555</v>
      </c>
      <c r="C96" s="71" t="str">
        <f t="shared" si="2"/>
        <v>MD4</v>
      </c>
      <c r="D96" s="72" t="s">
        <v>251</v>
      </c>
      <c r="E96" s="34" t="s">
        <v>217</v>
      </c>
      <c r="F96" s="34" t="s">
        <v>232</v>
      </c>
      <c r="G96" s="34">
        <v>5</v>
      </c>
      <c r="H96" s="75" t="s">
        <v>239</v>
      </c>
      <c r="I96" s="34">
        <v>4</v>
      </c>
      <c r="J96" s="73" t="s">
        <v>250</v>
      </c>
      <c r="K96" s="34">
        <v>19</v>
      </c>
      <c r="L96" s="20">
        <v>730</v>
      </c>
      <c r="M96" s="21">
        <v>5</v>
      </c>
      <c r="N96" s="21">
        <v>4</v>
      </c>
      <c r="O96" s="22">
        <v>8</v>
      </c>
      <c r="P96" s="9">
        <v>722</v>
      </c>
      <c r="Q96" s="10">
        <v>77</v>
      </c>
      <c r="R96" s="10">
        <v>87</v>
      </c>
      <c r="S96" s="11">
        <v>0</v>
      </c>
      <c r="T96" s="11">
        <v>87</v>
      </c>
      <c r="U96" s="11">
        <v>0</v>
      </c>
      <c r="V96" s="10">
        <v>0</v>
      </c>
      <c r="W96" s="10">
        <v>80</v>
      </c>
      <c r="X96" s="12">
        <v>81</v>
      </c>
      <c r="Y96" s="12">
        <v>0</v>
      </c>
      <c r="Z96" s="12">
        <v>93</v>
      </c>
      <c r="AA96" s="12">
        <v>90</v>
      </c>
      <c r="AB96" s="12">
        <v>80</v>
      </c>
      <c r="AC96" s="12">
        <v>0</v>
      </c>
      <c r="AD96" s="12">
        <v>0</v>
      </c>
      <c r="AE96" s="13">
        <v>0</v>
      </c>
      <c r="AF96" s="13">
        <v>0</v>
      </c>
      <c r="AG96" s="13">
        <v>88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74">
        <v>0</v>
      </c>
      <c r="AN96" s="74">
        <v>0</v>
      </c>
      <c r="AO96" s="15">
        <v>0</v>
      </c>
      <c r="AP96" s="15">
        <v>0</v>
      </c>
      <c r="AQ96" s="15">
        <v>0</v>
      </c>
      <c r="AR96" s="15">
        <v>0</v>
      </c>
      <c r="AS96" s="16">
        <v>90</v>
      </c>
      <c r="AT96" s="16">
        <v>90</v>
      </c>
      <c r="AU96" s="16">
        <v>91</v>
      </c>
      <c r="AV96" s="16">
        <v>93</v>
      </c>
      <c r="AW96" s="17">
        <v>0</v>
      </c>
      <c r="AX96" s="17">
        <v>68</v>
      </c>
      <c r="AY96" s="17">
        <v>84</v>
      </c>
      <c r="AZ96" s="17">
        <v>76</v>
      </c>
      <c r="BA96" s="17">
        <v>0</v>
      </c>
      <c r="BB96" s="17">
        <v>0</v>
      </c>
      <c r="BC96" s="17">
        <v>68</v>
      </c>
      <c r="BD96" s="18">
        <v>0</v>
      </c>
      <c r="BE96" s="18">
        <v>0</v>
      </c>
      <c r="BF96" s="18">
        <v>93</v>
      </c>
      <c r="BG96" s="18">
        <v>0</v>
      </c>
      <c r="BH96" s="18">
        <v>0</v>
      </c>
      <c r="BI96" s="18">
        <v>90</v>
      </c>
      <c r="BJ96" s="18">
        <v>0</v>
      </c>
      <c r="BK96" s="18">
        <v>0</v>
      </c>
    </row>
    <row r="97" spans="1:63" ht="15.75" customHeight="1" x14ac:dyDescent="0.35">
      <c r="A97" s="71" t="str">
        <f t="shared" si="0"/>
        <v>M25</v>
      </c>
      <c r="B97" s="71" t="str">
        <f t="shared" si="1"/>
        <v>MV556</v>
      </c>
      <c r="C97" s="71" t="str">
        <f t="shared" si="2"/>
        <v>MG1</v>
      </c>
      <c r="D97" s="72" t="s">
        <v>252</v>
      </c>
      <c r="E97" s="34" t="s">
        <v>217</v>
      </c>
      <c r="F97" s="34" t="s">
        <v>232</v>
      </c>
      <c r="G97" s="34">
        <v>6</v>
      </c>
      <c r="H97" s="34" t="s">
        <v>253</v>
      </c>
      <c r="I97" s="39">
        <v>1</v>
      </c>
      <c r="J97" s="73" t="s">
        <v>254</v>
      </c>
      <c r="K97" s="34">
        <v>16</v>
      </c>
      <c r="L97" s="20">
        <v>714</v>
      </c>
      <c r="M97" s="21">
        <v>6</v>
      </c>
      <c r="N97" s="21">
        <v>4</v>
      </c>
      <c r="O97" s="22">
        <v>5</v>
      </c>
      <c r="P97" s="9">
        <v>709</v>
      </c>
      <c r="Q97" s="10">
        <v>0</v>
      </c>
      <c r="R97" s="10">
        <v>0</v>
      </c>
      <c r="S97" s="11">
        <v>90</v>
      </c>
      <c r="T97" s="11">
        <v>86</v>
      </c>
      <c r="U97" s="11">
        <v>0</v>
      </c>
      <c r="V97" s="10">
        <v>0</v>
      </c>
      <c r="W97" s="10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77</v>
      </c>
      <c r="AC97" s="12">
        <v>0</v>
      </c>
      <c r="AD97" s="12">
        <v>0</v>
      </c>
      <c r="AE97" s="13">
        <v>0</v>
      </c>
      <c r="AF97" s="13">
        <v>0</v>
      </c>
      <c r="AG97" s="13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74">
        <v>0</v>
      </c>
      <c r="AN97" s="74">
        <v>0</v>
      </c>
      <c r="AO97" s="15">
        <v>80</v>
      </c>
      <c r="AP97" s="15">
        <v>87</v>
      </c>
      <c r="AQ97" s="15">
        <v>0</v>
      </c>
      <c r="AR97" s="15">
        <v>90</v>
      </c>
      <c r="AS97" s="16">
        <v>88</v>
      </c>
      <c r="AT97" s="16">
        <v>89</v>
      </c>
      <c r="AU97" s="16">
        <v>0</v>
      </c>
      <c r="AV97" s="16">
        <v>90</v>
      </c>
      <c r="AW97" s="17">
        <v>72</v>
      </c>
      <c r="AX97" s="17">
        <v>66</v>
      </c>
      <c r="AY97" s="17">
        <v>78</v>
      </c>
      <c r="AZ97" s="17">
        <v>71</v>
      </c>
      <c r="BA97" s="17">
        <v>0</v>
      </c>
      <c r="BB97" s="17">
        <v>0</v>
      </c>
      <c r="BC97" s="17">
        <v>64</v>
      </c>
      <c r="BD97" s="18">
        <v>0</v>
      </c>
      <c r="BE97" s="18">
        <v>90</v>
      </c>
      <c r="BF97" s="18">
        <v>90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</row>
    <row r="98" spans="1:63" ht="15.75" customHeight="1" x14ac:dyDescent="0.35">
      <c r="A98" s="71" t="str">
        <f t="shared" si="0"/>
        <v>M26</v>
      </c>
      <c r="B98" s="71" t="str">
        <f t="shared" si="1"/>
        <v>MV557</v>
      </c>
      <c r="C98" s="71" t="str">
        <f t="shared" si="2"/>
        <v>MC8</v>
      </c>
      <c r="D98" s="72" t="s">
        <v>255</v>
      </c>
      <c r="E98" s="34" t="s">
        <v>217</v>
      </c>
      <c r="F98" s="34" t="s">
        <v>232</v>
      </c>
      <c r="G98" s="34">
        <v>7</v>
      </c>
      <c r="H98" s="34" t="s">
        <v>228</v>
      </c>
      <c r="I98" s="34">
        <v>8</v>
      </c>
      <c r="J98" s="73" t="s">
        <v>228</v>
      </c>
      <c r="K98" s="34">
        <v>8</v>
      </c>
      <c r="L98" s="20">
        <v>707</v>
      </c>
      <c r="M98" s="21">
        <v>4</v>
      </c>
      <c r="N98" s="21">
        <v>4</v>
      </c>
      <c r="O98" s="22">
        <v>5</v>
      </c>
      <c r="P98" s="9">
        <v>702</v>
      </c>
      <c r="Q98" s="10">
        <v>0</v>
      </c>
      <c r="R98" s="10">
        <v>0</v>
      </c>
      <c r="S98" s="11">
        <v>0</v>
      </c>
      <c r="T98" s="11">
        <v>0</v>
      </c>
      <c r="U98" s="11">
        <v>0</v>
      </c>
      <c r="V98" s="10">
        <v>0</v>
      </c>
      <c r="W98" s="10">
        <v>0</v>
      </c>
      <c r="X98" s="12">
        <v>0</v>
      </c>
      <c r="Y98" s="12">
        <v>0</v>
      </c>
      <c r="Z98" s="12">
        <v>95</v>
      </c>
      <c r="AA98" s="12">
        <v>0</v>
      </c>
      <c r="AB98" s="12">
        <v>0</v>
      </c>
      <c r="AC98" s="12">
        <v>0</v>
      </c>
      <c r="AD98" s="12">
        <v>0</v>
      </c>
      <c r="AE98" s="13">
        <v>0</v>
      </c>
      <c r="AF98" s="13">
        <v>0</v>
      </c>
      <c r="AG98" s="13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74">
        <v>0</v>
      </c>
      <c r="AN98" s="74">
        <v>0</v>
      </c>
      <c r="AO98" s="15">
        <v>88</v>
      </c>
      <c r="AP98" s="15">
        <v>92</v>
      </c>
      <c r="AQ98" s="15">
        <v>0</v>
      </c>
      <c r="AR98" s="15">
        <v>0</v>
      </c>
      <c r="AS98" s="16">
        <v>0</v>
      </c>
      <c r="AT98" s="16">
        <v>0</v>
      </c>
      <c r="AU98" s="16">
        <v>0</v>
      </c>
      <c r="AV98" s="16">
        <v>0</v>
      </c>
      <c r="AW98" s="17">
        <v>84</v>
      </c>
      <c r="AX98" s="17">
        <v>76</v>
      </c>
      <c r="AY98" s="17">
        <v>88</v>
      </c>
      <c r="AZ98" s="17">
        <v>86</v>
      </c>
      <c r="BA98" s="17">
        <v>0</v>
      </c>
      <c r="BB98" s="17">
        <v>0</v>
      </c>
      <c r="BC98" s="17">
        <v>0</v>
      </c>
      <c r="BD98" s="18">
        <v>0</v>
      </c>
      <c r="BE98" s="18">
        <v>0</v>
      </c>
      <c r="BF98" s="18">
        <v>98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</row>
    <row r="99" spans="1:63" ht="15.75" customHeight="1" x14ac:dyDescent="0.35">
      <c r="A99" s="71" t="str">
        <f t="shared" si="0"/>
        <v>M27</v>
      </c>
      <c r="B99" s="71" t="str">
        <f t="shared" si="1"/>
        <v>MV558</v>
      </c>
      <c r="C99" s="71" t="str">
        <f t="shared" si="2"/>
        <v>ME2</v>
      </c>
      <c r="D99" s="72" t="s">
        <v>256</v>
      </c>
      <c r="E99" s="34" t="s">
        <v>217</v>
      </c>
      <c r="F99" s="34" t="s">
        <v>232</v>
      </c>
      <c r="G99" s="34">
        <v>8</v>
      </c>
      <c r="H99" s="34" t="s">
        <v>250</v>
      </c>
      <c r="I99" s="34">
        <v>2</v>
      </c>
      <c r="J99" s="73" t="s">
        <v>239</v>
      </c>
      <c r="K99" s="34">
        <v>13</v>
      </c>
      <c r="L99" s="20">
        <v>704</v>
      </c>
      <c r="M99" s="21">
        <v>4</v>
      </c>
      <c r="N99" s="21">
        <v>4</v>
      </c>
      <c r="O99" s="22">
        <v>5</v>
      </c>
      <c r="P99" s="9">
        <v>699</v>
      </c>
      <c r="Q99" s="10">
        <v>0</v>
      </c>
      <c r="R99" s="10">
        <v>88</v>
      </c>
      <c r="S99" s="11">
        <v>0</v>
      </c>
      <c r="T99" s="11">
        <v>0</v>
      </c>
      <c r="U99" s="11">
        <v>0</v>
      </c>
      <c r="V99" s="10">
        <v>88</v>
      </c>
      <c r="W99" s="10">
        <v>0</v>
      </c>
      <c r="X99" s="12">
        <v>82</v>
      </c>
      <c r="Y99" s="12">
        <v>92</v>
      </c>
      <c r="Z99" s="12">
        <v>89</v>
      </c>
      <c r="AA99" s="12">
        <v>0</v>
      </c>
      <c r="AB99" s="12">
        <v>78</v>
      </c>
      <c r="AC99" s="12">
        <v>0</v>
      </c>
      <c r="AD99" s="12">
        <v>0</v>
      </c>
      <c r="AE99" s="13">
        <v>0</v>
      </c>
      <c r="AF99" s="13">
        <v>0</v>
      </c>
      <c r="AG99" s="13">
        <v>88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74">
        <v>0</v>
      </c>
      <c r="AN99" s="74">
        <v>0</v>
      </c>
      <c r="AO99" s="15">
        <v>0</v>
      </c>
      <c r="AP99" s="15">
        <v>0</v>
      </c>
      <c r="AQ99" s="15">
        <v>0</v>
      </c>
      <c r="AR99" s="15">
        <v>0</v>
      </c>
      <c r="AS99" s="16">
        <v>0</v>
      </c>
      <c r="AT99" s="16">
        <v>0</v>
      </c>
      <c r="AU99" s="16">
        <v>0</v>
      </c>
      <c r="AV99" s="16">
        <v>0</v>
      </c>
      <c r="AW99" s="17">
        <v>76</v>
      </c>
      <c r="AX99" s="17">
        <v>69</v>
      </c>
      <c r="AY99" s="17">
        <v>82</v>
      </c>
      <c r="AZ99" s="17">
        <v>74</v>
      </c>
      <c r="BA99" s="17">
        <v>0</v>
      </c>
      <c r="BB99" s="17">
        <v>0</v>
      </c>
      <c r="BC99" s="17">
        <v>66</v>
      </c>
      <c r="BD99" s="18">
        <v>0</v>
      </c>
      <c r="BE99" s="18">
        <v>0</v>
      </c>
      <c r="BF99" s="18">
        <v>95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</row>
    <row r="100" spans="1:63" ht="15.75" customHeight="1" x14ac:dyDescent="0.35">
      <c r="A100" s="71" t="str">
        <f t="shared" si="0"/>
        <v>M28</v>
      </c>
      <c r="B100" s="71" t="str">
        <f t="shared" si="1"/>
        <v>MU354</v>
      </c>
      <c r="C100" s="71" t="str">
        <f t="shared" si="2"/>
        <v>MA7</v>
      </c>
      <c r="D100" s="72" t="s">
        <v>257</v>
      </c>
      <c r="E100" s="34" t="s">
        <v>217</v>
      </c>
      <c r="F100" s="34" t="s">
        <v>222</v>
      </c>
      <c r="G100" s="34">
        <v>4</v>
      </c>
      <c r="H100" s="34" t="s">
        <v>219</v>
      </c>
      <c r="I100" s="34">
        <v>7</v>
      </c>
      <c r="J100" s="73" t="s">
        <v>219</v>
      </c>
      <c r="K100" s="34">
        <v>7</v>
      </c>
      <c r="L100" s="20">
        <v>692</v>
      </c>
      <c r="M100" s="21">
        <v>4</v>
      </c>
      <c r="N100" s="21">
        <v>4</v>
      </c>
      <c r="O100" s="22">
        <v>0</v>
      </c>
      <c r="P100" s="9">
        <v>692</v>
      </c>
      <c r="Q100" s="10">
        <v>99</v>
      </c>
      <c r="R100" s="10">
        <v>99</v>
      </c>
      <c r="S100" s="11">
        <v>0</v>
      </c>
      <c r="T100" s="11">
        <v>0</v>
      </c>
      <c r="U100" s="11">
        <v>0</v>
      </c>
      <c r="V100" s="10">
        <v>0</v>
      </c>
      <c r="W100" s="10">
        <v>0</v>
      </c>
      <c r="X100" s="12">
        <v>98</v>
      </c>
      <c r="Y100" s="12">
        <v>0</v>
      </c>
      <c r="Z100" s="12">
        <v>0</v>
      </c>
      <c r="AA100" s="12">
        <v>0</v>
      </c>
      <c r="AB100" s="12">
        <v>100</v>
      </c>
      <c r="AC100" s="12">
        <v>0</v>
      </c>
      <c r="AD100" s="12">
        <v>0</v>
      </c>
      <c r="AE100" s="13">
        <v>0</v>
      </c>
      <c r="AF100" s="13">
        <v>0</v>
      </c>
      <c r="AG100" s="13">
        <v>0</v>
      </c>
      <c r="AH100" s="14">
        <v>99</v>
      </c>
      <c r="AI100" s="14">
        <v>0</v>
      </c>
      <c r="AJ100" s="14">
        <v>0</v>
      </c>
      <c r="AK100" s="14">
        <v>0</v>
      </c>
      <c r="AL100" s="14">
        <v>0</v>
      </c>
      <c r="AM100" s="74">
        <v>0</v>
      </c>
      <c r="AN100" s="74">
        <v>0</v>
      </c>
      <c r="AO100" s="15">
        <v>0</v>
      </c>
      <c r="AP100" s="15">
        <v>0</v>
      </c>
      <c r="AQ100" s="15">
        <v>0</v>
      </c>
      <c r="AR100" s="15">
        <v>0</v>
      </c>
      <c r="AS100" s="16">
        <v>0</v>
      </c>
      <c r="AT100" s="16">
        <v>0</v>
      </c>
      <c r="AU100" s="16">
        <v>0</v>
      </c>
      <c r="AV100" s="16">
        <v>0</v>
      </c>
      <c r="AW100" s="17">
        <v>0</v>
      </c>
      <c r="AX100" s="17">
        <v>0</v>
      </c>
      <c r="AY100" s="17">
        <v>0</v>
      </c>
      <c r="AZ100" s="17">
        <v>98</v>
      </c>
      <c r="BA100" s="17">
        <v>0</v>
      </c>
      <c r="BB100" s="17">
        <v>0</v>
      </c>
      <c r="BC100" s="17">
        <v>99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</row>
    <row r="101" spans="1:63" ht="15.75" customHeight="1" x14ac:dyDescent="0.35">
      <c r="A101" s="71" t="str">
        <f t="shared" si="0"/>
        <v>M29</v>
      </c>
      <c r="B101" s="71" t="str">
        <f t="shared" si="1"/>
        <v>MU355</v>
      </c>
      <c r="C101" s="71" t="str">
        <f t="shared" si="2"/>
        <v>MG2</v>
      </c>
      <c r="D101" s="72" t="s">
        <v>258</v>
      </c>
      <c r="E101" s="34" t="s">
        <v>217</v>
      </c>
      <c r="F101" s="34" t="s">
        <v>222</v>
      </c>
      <c r="G101" s="34">
        <v>5</v>
      </c>
      <c r="H101" s="34" t="s">
        <v>253</v>
      </c>
      <c r="I101" s="34">
        <v>2</v>
      </c>
      <c r="J101" s="73" t="s">
        <v>225</v>
      </c>
      <c r="K101" s="34">
        <v>11</v>
      </c>
      <c r="L101" s="20">
        <v>679</v>
      </c>
      <c r="M101" s="21">
        <v>5</v>
      </c>
      <c r="N101" s="21">
        <v>5</v>
      </c>
      <c r="O101" s="22">
        <v>0</v>
      </c>
      <c r="P101" s="9">
        <v>679</v>
      </c>
      <c r="Q101" s="10">
        <v>74</v>
      </c>
      <c r="R101" s="10">
        <v>0</v>
      </c>
      <c r="S101" s="11">
        <v>0</v>
      </c>
      <c r="T101" s="11">
        <v>0</v>
      </c>
      <c r="U101" s="11">
        <v>0</v>
      </c>
      <c r="V101" s="10">
        <v>86</v>
      </c>
      <c r="W101" s="10">
        <v>78</v>
      </c>
      <c r="X101" s="12">
        <v>78</v>
      </c>
      <c r="Y101" s="12">
        <v>0</v>
      </c>
      <c r="Z101" s="12">
        <v>0</v>
      </c>
      <c r="AA101" s="12">
        <v>0</v>
      </c>
      <c r="AB101" s="12">
        <v>75</v>
      </c>
      <c r="AC101" s="12">
        <v>0</v>
      </c>
      <c r="AD101" s="12">
        <v>0</v>
      </c>
      <c r="AE101" s="13">
        <v>0</v>
      </c>
      <c r="AF101" s="13">
        <v>0</v>
      </c>
      <c r="AG101" s="13">
        <v>0</v>
      </c>
      <c r="AH101" s="14">
        <v>0</v>
      </c>
      <c r="AI101" s="14">
        <v>0</v>
      </c>
      <c r="AJ101" s="14">
        <v>90</v>
      </c>
      <c r="AK101" s="14">
        <v>0</v>
      </c>
      <c r="AL101" s="14">
        <v>0</v>
      </c>
      <c r="AM101" s="74">
        <v>88</v>
      </c>
      <c r="AN101" s="74">
        <v>0</v>
      </c>
      <c r="AO101" s="15">
        <v>77</v>
      </c>
      <c r="AP101" s="15">
        <v>84</v>
      </c>
      <c r="AQ101" s="15">
        <v>90</v>
      </c>
      <c r="AR101" s="15">
        <v>0</v>
      </c>
      <c r="AS101" s="16">
        <v>85</v>
      </c>
      <c r="AT101" s="16">
        <v>0</v>
      </c>
      <c r="AU101" s="16">
        <v>0</v>
      </c>
      <c r="AV101" s="16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8">
        <v>0</v>
      </c>
      <c r="BE101" s="18">
        <v>0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</row>
    <row r="102" spans="1:63" ht="15.75" customHeight="1" x14ac:dyDescent="0.35">
      <c r="A102" s="71" t="str">
        <f t="shared" si="0"/>
        <v>M30</v>
      </c>
      <c r="B102" s="71" t="str">
        <f t="shared" si="1"/>
        <v>MV356</v>
      </c>
      <c r="C102" s="71" t="str">
        <f t="shared" si="2"/>
        <v>MA8</v>
      </c>
      <c r="D102" s="72" t="s">
        <v>259</v>
      </c>
      <c r="E102" s="34" t="s">
        <v>217</v>
      </c>
      <c r="F102" s="34" t="s">
        <v>224</v>
      </c>
      <c r="G102" s="34">
        <v>6</v>
      </c>
      <c r="H102" s="75" t="s">
        <v>219</v>
      </c>
      <c r="I102" s="34">
        <v>8</v>
      </c>
      <c r="J102" s="73" t="s">
        <v>219</v>
      </c>
      <c r="K102" s="34">
        <v>7</v>
      </c>
      <c r="L102" s="20">
        <v>682</v>
      </c>
      <c r="M102" s="21">
        <v>3</v>
      </c>
      <c r="N102" s="21">
        <v>3</v>
      </c>
      <c r="O102" s="22">
        <v>5</v>
      </c>
      <c r="P102" s="9">
        <v>677</v>
      </c>
      <c r="Q102" s="10">
        <v>0</v>
      </c>
      <c r="R102" s="10">
        <v>98</v>
      </c>
      <c r="S102" s="11">
        <v>0</v>
      </c>
      <c r="T102" s="11">
        <v>0</v>
      </c>
      <c r="U102" s="11">
        <v>0</v>
      </c>
      <c r="V102" s="10">
        <v>0</v>
      </c>
      <c r="W102" s="10">
        <v>0</v>
      </c>
      <c r="X102" s="12">
        <v>97</v>
      </c>
      <c r="Y102" s="12">
        <v>0</v>
      </c>
      <c r="Z102" s="12">
        <v>0</v>
      </c>
      <c r="AA102" s="12">
        <v>0</v>
      </c>
      <c r="AB102" s="12">
        <v>97</v>
      </c>
      <c r="AC102" s="12">
        <v>0</v>
      </c>
      <c r="AD102" s="12">
        <v>0</v>
      </c>
      <c r="AE102" s="13">
        <v>100</v>
      </c>
      <c r="AF102" s="13">
        <v>0</v>
      </c>
      <c r="AG102" s="13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74">
        <v>0</v>
      </c>
      <c r="AN102" s="74">
        <v>0</v>
      </c>
      <c r="AO102" s="15">
        <v>0</v>
      </c>
      <c r="AP102" s="15">
        <v>0</v>
      </c>
      <c r="AQ102" s="15">
        <v>0</v>
      </c>
      <c r="AR102" s="15">
        <v>0</v>
      </c>
      <c r="AS102" s="16">
        <v>0</v>
      </c>
      <c r="AT102" s="16">
        <v>0</v>
      </c>
      <c r="AU102" s="16">
        <v>0</v>
      </c>
      <c r="AV102" s="16">
        <v>0</v>
      </c>
      <c r="AW102" s="17">
        <v>97</v>
      </c>
      <c r="AX102" s="17">
        <v>96</v>
      </c>
      <c r="AY102" s="17">
        <v>0</v>
      </c>
      <c r="AZ102" s="17">
        <v>97</v>
      </c>
      <c r="BA102" s="17">
        <v>0</v>
      </c>
      <c r="BB102" s="17">
        <v>0</v>
      </c>
      <c r="BC102" s="17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0</v>
      </c>
      <c r="BI102" s="18">
        <v>0</v>
      </c>
      <c r="BJ102" s="18">
        <v>0</v>
      </c>
      <c r="BK102" s="18">
        <v>0</v>
      </c>
    </row>
    <row r="103" spans="1:63" ht="15.75" customHeight="1" x14ac:dyDescent="0.35">
      <c r="A103" s="71" t="str">
        <f t="shared" si="0"/>
        <v>M31</v>
      </c>
      <c r="B103" s="71" t="str">
        <f t="shared" si="1"/>
        <v>MV652</v>
      </c>
      <c r="C103" s="71" t="str">
        <f t="shared" si="2"/>
        <v>ME3</v>
      </c>
      <c r="D103" s="72" t="s">
        <v>260</v>
      </c>
      <c r="E103" s="34" t="s">
        <v>217</v>
      </c>
      <c r="F103" s="34" t="s">
        <v>249</v>
      </c>
      <c r="G103" s="34">
        <v>2</v>
      </c>
      <c r="H103" s="75" t="s">
        <v>250</v>
      </c>
      <c r="I103" s="34">
        <v>3</v>
      </c>
      <c r="J103" s="73" t="s">
        <v>254</v>
      </c>
      <c r="K103" s="34">
        <v>11</v>
      </c>
      <c r="L103" s="20">
        <v>673</v>
      </c>
      <c r="M103" s="21">
        <v>6</v>
      </c>
      <c r="N103" s="21">
        <v>6</v>
      </c>
      <c r="O103" s="22">
        <v>0</v>
      </c>
      <c r="P103" s="9">
        <v>673</v>
      </c>
      <c r="Q103" s="10">
        <v>0</v>
      </c>
      <c r="R103" s="10">
        <v>0</v>
      </c>
      <c r="S103" s="11">
        <v>0</v>
      </c>
      <c r="T103" s="11">
        <v>84</v>
      </c>
      <c r="U103" s="11">
        <v>0</v>
      </c>
      <c r="V103" s="10">
        <v>0</v>
      </c>
      <c r="W103" s="10">
        <v>0</v>
      </c>
      <c r="X103" s="12">
        <v>0</v>
      </c>
      <c r="Y103" s="12">
        <v>0</v>
      </c>
      <c r="Z103" s="12">
        <v>90</v>
      </c>
      <c r="AA103" s="12">
        <v>0</v>
      </c>
      <c r="AB103" s="12">
        <v>76</v>
      </c>
      <c r="AC103" s="12">
        <v>0</v>
      </c>
      <c r="AD103" s="12">
        <v>0</v>
      </c>
      <c r="AE103" s="13">
        <v>0</v>
      </c>
      <c r="AF103" s="13">
        <v>0</v>
      </c>
      <c r="AG103" s="13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74">
        <v>0</v>
      </c>
      <c r="AN103" s="74">
        <v>0</v>
      </c>
      <c r="AO103" s="15">
        <v>79</v>
      </c>
      <c r="AP103" s="15">
        <v>85</v>
      </c>
      <c r="AQ103" s="15">
        <v>0</v>
      </c>
      <c r="AR103" s="15">
        <v>89</v>
      </c>
      <c r="AS103" s="16">
        <v>87</v>
      </c>
      <c r="AT103" s="16">
        <v>0</v>
      </c>
      <c r="AU103" s="16">
        <v>0</v>
      </c>
      <c r="AV103" s="16">
        <v>0</v>
      </c>
      <c r="AW103" s="17">
        <v>0</v>
      </c>
      <c r="AX103" s="17">
        <v>64</v>
      </c>
      <c r="AY103" s="17">
        <v>77</v>
      </c>
      <c r="AZ103" s="17">
        <v>70</v>
      </c>
      <c r="BA103" s="17">
        <v>0</v>
      </c>
      <c r="BB103" s="17">
        <v>0</v>
      </c>
      <c r="BC103" s="17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82</v>
      </c>
    </row>
    <row r="104" spans="1:63" ht="15.75" customHeight="1" x14ac:dyDescent="0.35">
      <c r="A104" s="71" t="str">
        <f t="shared" si="0"/>
        <v>M32</v>
      </c>
      <c r="B104" s="71" t="str">
        <f t="shared" si="1"/>
        <v>MV653</v>
      </c>
      <c r="C104" s="71" t="str">
        <f t="shared" si="2"/>
        <v>MF1</v>
      </c>
      <c r="D104" s="72" t="s">
        <v>261</v>
      </c>
      <c r="E104" s="34" t="s">
        <v>217</v>
      </c>
      <c r="F104" s="34" t="s">
        <v>249</v>
      </c>
      <c r="G104" s="34">
        <v>3</v>
      </c>
      <c r="H104" s="34" t="s">
        <v>254</v>
      </c>
      <c r="I104" s="39">
        <v>1</v>
      </c>
      <c r="J104" s="73" t="s">
        <v>254</v>
      </c>
      <c r="K104" s="34">
        <v>11</v>
      </c>
      <c r="L104" s="20">
        <v>658</v>
      </c>
      <c r="M104" s="21">
        <v>4</v>
      </c>
      <c r="N104" s="21">
        <v>4</v>
      </c>
      <c r="O104" s="22">
        <v>5</v>
      </c>
      <c r="P104" s="9">
        <v>653</v>
      </c>
      <c r="Q104" s="10">
        <v>76</v>
      </c>
      <c r="R104" s="10">
        <v>0</v>
      </c>
      <c r="S104" s="11">
        <v>0</v>
      </c>
      <c r="T104" s="11">
        <v>85</v>
      </c>
      <c r="U104" s="11">
        <v>0</v>
      </c>
      <c r="V104" s="10">
        <v>87</v>
      </c>
      <c r="W104" s="10">
        <v>79</v>
      </c>
      <c r="X104" s="12">
        <v>0</v>
      </c>
      <c r="Y104" s="12">
        <v>0</v>
      </c>
      <c r="Z104" s="12">
        <v>91</v>
      </c>
      <c r="AA104" s="12">
        <v>0</v>
      </c>
      <c r="AB104" s="12">
        <v>79</v>
      </c>
      <c r="AC104" s="12">
        <v>0</v>
      </c>
      <c r="AD104" s="12">
        <v>0</v>
      </c>
      <c r="AE104" s="13">
        <v>0</v>
      </c>
      <c r="AF104" s="13">
        <v>0</v>
      </c>
      <c r="AG104" s="13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74">
        <v>0</v>
      </c>
      <c r="AN104" s="74">
        <v>0</v>
      </c>
      <c r="AO104" s="15">
        <v>82</v>
      </c>
      <c r="AP104" s="15">
        <v>0</v>
      </c>
      <c r="AQ104" s="15">
        <v>0</v>
      </c>
      <c r="AR104" s="15">
        <v>0</v>
      </c>
      <c r="AS104" s="16">
        <v>0</v>
      </c>
      <c r="AT104" s="16">
        <v>0</v>
      </c>
      <c r="AU104" s="16">
        <v>0</v>
      </c>
      <c r="AV104" s="16">
        <v>0</v>
      </c>
      <c r="AW104" s="17">
        <v>74</v>
      </c>
      <c r="AX104" s="17">
        <v>67</v>
      </c>
      <c r="AY104" s="17">
        <v>79</v>
      </c>
      <c r="AZ104" s="17">
        <v>73</v>
      </c>
      <c r="BA104" s="17">
        <v>0</v>
      </c>
      <c r="BB104" s="17">
        <v>0</v>
      </c>
      <c r="BC104" s="17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</row>
    <row r="105" spans="1:63" ht="15.75" customHeight="1" x14ac:dyDescent="0.35">
      <c r="A105" s="71" t="str">
        <f t="shared" si="0"/>
        <v>M33</v>
      </c>
      <c r="B105" s="71" t="str">
        <f t="shared" si="1"/>
        <v>MV4511</v>
      </c>
      <c r="C105" s="71" t="str">
        <f t="shared" si="2"/>
        <v>MF2</v>
      </c>
      <c r="D105" s="72" t="s">
        <v>262</v>
      </c>
      <c r="E105" s="34" t="s">
        <v>217</v>
      </c>
      <c r="F105" s="34" t="s">
        <v>218</v>
      </c>
      <c r="G105" s="34">
        <v>11</v>
      </c>
      <c r="H105" s="34" t="s">
        <v>254</v>
      </c>
      <c r="I105" s="34">
        <v>2</v>
      </c>
      <c r="J105" s="73" t="s">
        <v>250</v>
      </c>
      <c r="K105" s="34">
        <v>9</v>
      </c>
      <c r="L105" s="20">
        <v>651</v>
      </c>
      <c r="M105" s="21">
        <v>4</v>
      </c>
      <c r="N105" s="21">
        <v>4</v>
      </c>
      <c r="O105" s="22">
        <v>5</v>
      </c>
      <c r="P105" s="9">
        <v>646</v>
      </c>
      <c r="Q105" s="10">
        <v>76</v>
      </c>
      <c r="R105" s="10">
        <v>86</v>
      </c>
      <c r="S105" s="11">
        <v>0</v>
      </c>
      <c r="T105" s="11">
        <v>0</v>
      </c>
      <c r="U105" s="11">
        <v>0</v>
      </c>
      <c r="V105" s="10">
        <v>0</v>
      </c>
      <c r="W105" s="10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3">
        <v>0</v>
      </c>
      <c r="AF105" s="13">
        <v>0</v>
      </c>
      <c r="AG105" s="13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74">
        <v>0</v>
      </c>
      <c r="AN105" s="74">
        <v>0</v>
      </c>
      <c r="AO105" s="15">
        <v>78</v>
      </c>
      <c r="AP105" s="15">
        <v>0</v>
      </c>
      <c r="AQ105" s="15">
        <v>0</v>
      </c>
      <c r="AR105" s="15">
        <v>0</v>
      </c>
      <c r="AS105" s="16">
        <v>86</v>
      </c>
      <c r="AT105" s="16">
        <v>87</v>
      </c>
      <c r="AU105" s="16">
        <v>89</v>
      </c>
      <c r="AV105" s="16">
        <v>0</v>
      </c>
      <c r="AW105" s="17">
        <v>73</v>
      </c>
      <c r="AX105" s="17">
        <v>65</v>
      </c>
      <c r="AY105" s="17">
        <v>76</v>
      </c>
      <c r="AZ105" s="17">
        <v>0</v>
      </c>
      <c r="BA105" s="17">
        <v>0</v>
      </c>
      <c r="BB105" s="17">
        <v>0</v>
      </c>
      <c r="BC105" s="17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</row>
    <row r="106" spans="1:63" ht="15.75" customHeight="1" x14ac:dyDescent="0.35">
      <c r="A106" s="71" t="str">
        <f t="shared" si="0"/>
        <v>M34</v>
      </c>
      <c r="B106" s="71" t="str">
        <f t="shared" si="1"/>
        <v>MU356</v>
      </c>
      <c r="C106" s="71" t="str">
        <f t="shared" si="2"/>
        <v>MD5</v>
      </c>
      <c r="D106" s="72" t="s">
        <v>263</v>
      </c>
      <c r="E106" s="34" t="s">
        <v>217</v>
      </c>
      <c r="F106" s="34" t="s">
        <v>222</v>
      </c>
      <c r="G106" s="34">
        <v>6</v>
      </c>
      <c r="H106" s="77" t="s">
        <v>239</v>
      </c>
      <c r="I106" s="34">
        <v>5</v>
      </c>
      <c r="J106" s="73" t="s">
        <v>225</v>
      </c>
      <c r="K106" s="34">
        <v>7</v>
      </c>
      <c r="L106" s="20">
        <v>644</v>
      </c>
      <c r="M106" s="21">
        <v>4</v>
      </c>
      <c r="N106" s="21">
        <v>4</v>
      </c>
      <c r="O106" s="22">
        <v>0</v>
      </c>
      <c r="P106" s="9">
        <v>644</v>
      </c>
      <c r="Q106" s="10">
        <v>0</v>
      </c>
      <c r="R106" s="10">
        <v>0</v>
      </c>
      <c r="S106" s="11">
        <v>0</v>
      </c>
      <c r="T106" s="11">
        <v>92</v>
      </c>
      <c r="U106" s="11">
        <v>0</v>
      </c>
      <c r="V106" s="10">
        <v>0</v>
      </c>
      <c r="W106" s="10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3">
        <v>0</v>
      </c>
      <c r="AF106" s="13">
        <v>0</v>
      </c>
      <c r="AG106" s="13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74">
        <v>0</v>
      </c>
      <c r="AN106" s="74">
        <v>0</v>
      </c>
      <c r="AO106" s="15">
        <v>93</v>
      </c>
      <c r="AP106" s="15">
        <v>95</v>
      </c>
      <c r="AQ106" s="15">
        <v>0</v>
      </c>
      <c r="AR106" s="15">
        <v>96</v>
      </c>
      <c r="AS106" s="16">
        <v>0</v>
      </c>
      <c r="AT106" s="16">
        <v>97</v>
      </c>
      <c r="AU106" s="16">
        <v>0</v>
      </c>
      <c r="AV106" s="16">
        <v>97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74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</row>
    <row r="107" spans="1:63" ht="15.75" customHeight="1" x14ac:dyDescent="0.35">
      <c r="A107" s="71" t="str">
        <f t="shared" si="0"/>
        <v>M35</v>
      </c>
      <c r="B107" s="71" t="str">
        <f t="shared" si="1"/>
        <v>MV654</v>
      </c>
      <c r="C107" s="71" t="str">
        <f t="shared" si="2"/>
        <v>ME4</v>
      </c>
      <c r="D107" s="72" t="s">
        <v>264</v>
      </c>
      <c r="E107" s="34" t="s">
        <v>217</v>
      </c>
      <c r="F107" s="34" t="s">
        <v>249</v>
      </c>
      <c r="G107" s="34">
        <v>4</v>
      </c>
      <c r="H107" s="34" t="s">
        <v>250</v>
      </c>
      <c r="I107" s="34">
        <v>4</v>
      </c>
      <c r="J107" s="73" t="s">
        <v>250</v>
      </c>
      <c r="K107" s="34">
        <v>8</v>
      </c>
      <c r="L107" s="20">
        <v>639</v>
      </c>
      <c r="M107" s="21">
        <v>4</v>
      </c>
      <c r="N107" s="21">
        <v>4</v>
      </c>
      <c r="O107" s="22">
        <v>5</v>
      </c>
      <c r="P107" s="9">
        <v>634</v>
      </c>
      <c r="Q107" s="10">
        <v>0</v>
      </c>
      <c r="R107" s="10">
        <v>0</v>
      </c>
      <c r="S107" s="11">
        <v>97</v>
      </c>
      <c r="T107" s="11">
        <v>0</v>
      </c>
      <c r="U107" s="11">
        <v>0</v>
      </c>
      <c r="V107" s="10">
        <v>0</v>
      </c>
      <c r="W107" s="10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3">
        <v>0</v>
      </c>
      <c r="AF107" s="13">
        <v>0</v>
      </c>
      <c r="AG107" s="13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74">
        <v>0</v>
      </c>
      <c r="AN107" s="74">
        <v>0</v>
      </c>
      <c r="AO107" s="15">
        <v>85</v>
      </c>
      <c r="AP107" s="15">
        <v>0</v>
      </c>
      <c r="AQ107" s="15">
        <v>0</v>
      </c>
      <c r="AR107" s="15">
        <v>0</v>
      </c>
      <c r="AS107" s="16">
        <v>0</v>
      </c>
      <c r="AT107" s="16">
        <v>0</v>
      </c>
      <c r="AU107" s="16">
        <v>0</v>
      </c>
      <c r="AV107" s="16">
        <v>0</v>
      </c>
      <c r="AW107" s="17">
        <v>77</v>
      </c>
      <c r="AX107" s="17">
        <v>70</v>
      </c>
      <c r="AY107" s="17">
        <v>83</v>
      </c>
      <c r="AZ107" s="17">
        <v>77</v>
      </c>
      <c r="BA107" s="17">
        <v>0</v>
      </c>
      <c r="BB107" s="17">
        <v>0</v>
      </c>
      <c r="BC107" s="17">
        <v>67</v>
      </c>
      <c r="BD107" s="18">
        <v>83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</row>
    <row r="108" spans="1:63" ht="15.75" customHeight="1" x14ac:dyDescent="0.35">
      <c r="A108" s="71" t="str">
        <f t="shared" si="0"/>
        <v>M36</v>
      </c>
      <c r="B108" s="71" t="str">
        <f t="shared" si="1"/>
        <v>MU357</v>
      </c>
      <c r="C108" s="71" t="str">
        <f t="shared" si="2"/>
        <v>MA9</v>
      </c>
      <c r="D108" s="72" t="s">
        <v>265</v>
      </c>
      <c r="E108" s="34" t="s">
        <v>217</v>
      </c>
      <c r="F108" s="34" t="s">
        <v>222</v>
      </c>
      <c r="G108" s="34">
        <v>7</v>
      </c>
      <c r="H108" s="34" t="s">
        <v>219</v>
      </c>
      <c r="I108" s="34">
        <v>9</v>
      </c>
      <c r="J108" s="73" t="s">
        <v>225</v>
      </c>
      <c r="K108" s="34">
        <v>6</v>
      </c>
      <c r="L108" s="20">
        <v>600</v>
      </c>
      <c r="M108" s="21">
        <v>2</v>
      </c>
      <c r="N108" s="21">
        <v>2</v>
      </c>
      <c r="O108" s="22">
        <v>5</v>
      </c>
      <c r="P108" s="9">
        <v>595</v>
      </c>
      <c r="Q108" s="10">
        <v>100</v>
      </c>
      <c r="R108" s="10">
        <v>0</v>
      </c>
      <c r="S108" s="11">
        <v>0</v>
      </c>
      <c r="T108" s="11">
        <v>0</v>
      </c>
      <c r="U108" s="11">
        <v>0</v>
      </c>
      <c r="V108" s="10">
        <v>0</v>
      </c>
      <c r="W108" s="10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3">
        <v>0</v>
      </c>
      <c r="AF108" s="13">
        <v>0</v>
      </c>
      <c r="AG108" s="13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74">
        <v>0</v>
      </c>
      <c r="AN108" s="74">
        <v>0</v>
      </c>
      <c r="AO108" s="15">
        <v>0</v>
      </c>
      <c r="AP108" s="15">
        <v>0</v>
      </c>
      <c r="AQ108" s="15">
        <v>0</v>
      </c>
      <c r="AR108" s="15">
        <v>0</v>
      </c>
      <c r="AS108" s="16">
        <v>0</v>
      </c>
      <c r="AT108" s="16">
        <v>0</v>
      </c>
      <c r="AU108" s="16">
        <v>0</v>
      </c>
      <c r="AV108" s="16">
        <v>0</v>
      </c>
      <c r="AW108" s="17">
        <v>100</v>
      </c>
      <c r="AX108" s="17">
        <v>100</v>
      </c>
      <c r="AY108" s="17">
        <v>100</v>
      </c>
      <c r="AZ108" s="17">
        <v>100</v>
      </c>
      <c r="BA108" s="17">
        <v>0</v>
      </c>
      <c r="BB108" s="17">
        <v>0</v>
      </c>
      <c r="BC108" s="17">
        <v>100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</row>
    <row r="109" spans="1:63" ht="15.75" customHeight="1" x14ac:dyDescent="0.35">
      <c r="A109" s="71" t="str">
        <f t="shared" si="0"/>
        <v>M37</v>
      </c>
      <c r="B109" s="71" t="str">
        <f t="shared" si="1"/>
        <v>MV4512</v>
      </c>
      <c r="C109" s="71" t="str">
        <f t="shared" si="2"/>
        <v>ME5</v>
      </c>
      <c r="D109" s="72" t="s">
        <v>266</v>
      </c>
      <c r="E109" s="34" t="s">
        <v>217</v>
      </c>
      <c r="F109" s="34" t="s">
        <v>218</v>
      </c>
      <c r="G109" s="34">
        <v>12</v>
      </c>
      <c r="H109" s="34" t="s">
        <v>250</v>
      </c>
      <c r="I109" s="34">
        <v>5</v>
      </c>
      <c r="J109" s="73" t="s">
        <v>239</v>
      </c>
      <c r="K109" s="34">
        <v>7</v>
      </c>
      <c r="L109" s="20">
        <v>595</v>
      </c>
      <c r="M109" s="21">
        <v>4</v>
      </c>
      <c r="N109" s="21">
        <v>4</v>
      </c>
      <c r="O109" s="22">
        <v>0</v>
      </c>
      <c r="P109" s="9">
        <v>595</v>
      </c>
      <c r="Q109" s="10">
        <v>0</v>
      </c>
      <c r="R109" s="10">
        <v>0</v>
      </c>
      <c r="S109" s="11">
        <v>0</v>
      </c>
      <c r="T109" s="11">
        <v>0</v>
      </c>
      <c r="U109" s="11">
        <v>0</v>
      </c>
      <c r="V109" s="10">
        <v>0</v>
      </c>
      <c r="W109" s="10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82</v>
      </c>
      <c r="AC109" s="12">
        <v>0</v>
      </c>
      <c r="AD109" s="12">
        <v>0</v>
      </c>
      <c r="AE109" s="13">
        <v>0</v>
      </c>
      <c r="AF109" s="13">
        <v>0</v>
      </c>
      <c r="AG109" s="13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74">
        <v>91</v>
      </c>
      <c r="AN109" s="74">
        <v>0</v>
      </c>
      <c r="AO109" s="15">
        <v>0</v>
      </c>
      <c r="AP109" s="15">
        <v>90</v>
      </c>
      <c r="AQ109" s="15">
        <v>0</v>
      </c>
      <c r="AR109" s="15">
        <v>93</v>
      </c>
      <c r="AS109" s="16">
        <v>0</v>
      </c>
      <c r="AT109" s="16">
        <v>0</v>
      </c>
      <c r="AU109" s="16">
        <v>0</v>
      </c>
      <c r="AV109" s="16">
        <v>0</v>
      </c>
      <c r="AW109" s="17">
        <v>0</v>
      </c>
      <c r="AX109" s="17">
        <v>0</v>
      </c>
      <c r="AY109" s="17">
        <v>85</v>
      </c>
      <c r="AZ109" s="17">
        <v>78</v>
      </c>
      <c r="BA109" s="17">
        <v>0</v>
      </c>
      <c r="BB109" s="17">
        <v>0</v>
      </c>
      <c r="BC109" s="17">
        <v>76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</row>
    <row r="110" spans="1:63" ht="15.75" customHeight="1" x14ac:dyDescent="0.35">
      <c r="A110" s="71" t="str">
        <f t="shared" si="0"/>
        <v>M38</v>
      </c>
      <c r="B110" s="71" t="str">
        <f t="shared" si="1"/>
        <v>MV4513</v>
      </c>
      <c r="C110" s="71" t="str">
        <f t="shared" si="2"/>
        <v>MA10</v>
      </c>
      <c r="D110" s="72" t="s">
        <v>267</v>
      </c>
      <c r="E110" s="34" t="s">
        <v>217</v>
      </c>
      <c r="F110" s="34" t="s">
        <v>218</v>
      </c>
      <c r="G110" s="34">
        <v>13</v>
      </c>
      <c r="H110" s="34" t="s">
        <v>219</v>
      </c>
      <c r="I110" s="34">
        <v>10</v>
      </c>
      <c r="J110" s="73" t="s">
        <v>219</v>
      </c>
      <c r="K110" s="34">
        <v>6</v>
      </c>
      <c r="L110" s="20">
        <v>570</v>
      </c>
      <c r="M110" s="21">
        <v>3</v>
      </c>
      <c r="N110" s="21">
        <v>3</v>
      </c>
      <c r="O110" s="22">
        <v>0</v>
      </c>
      <c r="P110" s="9">
        <v>570</v>
      </c>
      <c r="Q110" s="10">
        <v>0</v>
      </c>
      <c r="R110" s="10">
        <v>0</v>
      </c>
      <c r="S110" s="11">
        <v>0</v>
      </c>
      <c r="T110" s="11">
        <v>0</v>
      </c>
      <c r="U110" s="11">
        <v>0</v>
      </c>
      <c r="V110" s="10">
        <v>0</v>
      </c>
      <c r="W110" s="10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3">
        <v>0</v>
      </c>
      <c r="AF110" s="13">
        <v>0</v>
      </c>
      <c r="AG110" s="13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74">
        <v>0</v>
      </c>
      <c r="AN110" s="74">
        <v>0</v>
      </c>
      <c r="AO110" s="15">
        <v>100</v>
      </c>
      <c r="AP110" s="15">
        <v>0</v>
      </c>
      <c r="AQ110" s="15">
        <v>0</v>
      </c>
      <c r="AR110" s="15">
        <v>0</v>
      </c>
      <c r="AS110" s="16">
        <v>0</v>
      </c>
      <c r="AT110" s="16">
        <v>0</v>
      </c>
      <c r="AU110" s="16">
        <v>100</v>
      </c>
      <c r="AV110" s="16">
        <v>0</v>
      </c>
      <c r="AW110" s="17">
        <v>0</v>
      </c>
      <c r="AX110" s="17">
        <v>88</v>
      </c>
      <c r="AY110" s="17">
        <v>97</v>
      </c>
      <c r="AZ110" s="17">
        <v>94</v>
      </c>
      <c r="BA110" s="17">
        <v>0</v>
      </c>
      <c r="BB110" s="17">
        <v>0</v>
      </c>
      <c r="BC110" s="17">
        <v>91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</row>
    <row r="111" spans="1:63" ht="15.75" customHeight="1" x14ac:dyDescent="0.35">
      <c r="A111" s="71" t="str">
        <f t="shared" si="0"/>
        <v>M39</v>
      </c>
      <c r="B111" s="71" t="str">
        <f t="shared" si="1"/>
        <v>MV357</v>
      </c>
      <c r="C111" s="71" t="str">
        <f t="shared" si="2"/>
        <v>MA11</v>
      </c>
      <c r="D111" s="72" t="s">
        <v>268</v>
      </c>
      <c r="E111" s="34" t="s">
        <v>217</v>
      </c>
      <c r="F111" s="34" t="s">
        <v>224</v>
      </c>
      <c r="G111" s="34">
        <v>7</v>
      </c>
      <c r="H111" s="34" t="s">
        <v>219</v>
      </c>
      <c r="I111" s="34">
        <v>11</v>
      </c>
      <c r="J111" s="73" t="s">
        <v>219</v>
      </c>
      <c r="K111" s="34">
        <v>6</v>
      </c>
      <c r="L111" s="20">
        <v>563</v>
      </c>
      <c r="M111" s="21">
        <v>1</v>
      </c>
      <c r="N111" s="21">
        <v>1</v>
      </c>
      <c r="O111" s="22">
        <v>10</v>
      </c>
      <c r="P111" s="9">
        <v>553</v>
      </c>
      <c r="Q111" s="10">
        <v>0</v>
      </c>
      <c r="R111" s="10">
        <v>0</v>
      </c>
      <c r="S111" s="11">
        <v>0</v>
      </c>
      <c r="T111" s="11">
        <v>0</v>
      </c>
      <c r="U111" s="11">
        <v>0</v>
      </c>
      <c r="V111" s="10">
        <v>0</v>
      </c>
      <c r="W111" s="10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3">
        <v>0</v>
      </c>
      <c r="AF111" s="13">
        <v>0</v>
      </c>
      <c r="AG111" s="13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74">
        <v>0</v>
      </c>
      <c r="AN111" s="74">
        <v>0</v>
      </c>
      <c r="AO111" s="15">
        <v>0</v>
      </c>
      <c r="AP111" s="15">
        <v>0</v>
      </c>
      <c r="AQ111" s="15">
        <v>0</v>
      </c>
      <c r="AR111" s="15">
        <v>0</v>
      </c>
      <c r="AS111" s="16">
        <v>0</v>
      </c>
      <c r="AT111" s="16">
        <v>0</v>
      </c>
      <c r="AU111" s="16">
        <v>0</v>
      </c>
      <c r="AV111" s="16">
        <v>0</v>
      </c>
      <c r="AW111" s="17">
        <v>93</v>
      </c>
      <c r="AX111" s="17">
        <v>86</v>
      </c>
      <c r="AY111" s="17">
        <v>0</v>
      </c>
      <c r="AZ111" s="17">
        <v>93</v>
      </c>
      <c r="BA111" s="17">
        <v>98</v>
      </c>
      <c r="BB111" s="17">
        <v>100</v>
      </c>
      <c r="BC111" s="17">
        <v>93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  <c r="BJ111" s="18">
        <v>0</v>
      </c>
      <c r="BK111" s="18">
        <v>0</v>
      </c>
    </row>
    <row r="112" spans="1:63" ht="15.75" customHeight="1" x14ac:dyDescent="0.35">
      <c r="A112" s="71" t="str">
        <f t="shared" si="0"/>
        <v>M40</v>
      </c>
      <c r="B112" s="71" t="str">
        <f t="shared" si="1"/>
        <v>MV358</v>
      </c>
      <c r="C112" s="71" t="str">
        <f t="shared" si="2"/>
        <v>MC9</v>
      </c>
      <c r="D112" s="72" t="s">
        <v>269</v>
      </c>
      <c r="E112" s="34" t="s">
        <v>217</v>
      </c>
      <c r="F112" s="34" t="s">
        <v>224</v>
      </c>
      <c r="G112" s="34">
        <v>8</v>
      </c>
      <c r="H112" s="34" t="s">
        <v>228</v>
      </c>
      <c r="I112" s="34">
        <v>9</v>
      </c>
      <c r="J112" s="73" t="s">
        <v>225</v>
      </c>
      <c r="K112" s="34">
        <v>6</v>
      </c>
      <c r="L112" s="20">
        <v>544</v>
      </c>
      <c r="M112" s="21">
        <v>4</v>
      </c>
      <c r="N112" s="21">
        <v>4</v>
      </c>
      <c r="O112" s="22">
        <v>0</v>
      </c>
      <c r="P112" s="9">
        <v>544</v>
      </c>
      <c r="Q112" s="10">
        <v>81</v>
      </c>
      <c r="R112" s="10">
        <v>0</v>
      </c>
      <c r="S112" s="11">
        <v>0</v>
      </c>
      <c r="T112" s="11">
        <v>0</v>
      </c>
      <c r="U112" s="11">
        <v>0</v>
      </c>
      <c r="V112" s="10">
        <v>0</v>
      </c>
      <c r="W112" s="10">
        <v>0</v>
      </c>
      <c r="X112" s="12">
        <v>0</v>
      </c>
      <c r="Y112" s="12">
        <v>0</v>
      </c>
      <c r="Z112" s="12">
        <v>98</v>
      </c>
      <c r="AA112" s="12">
        <v>0</v>
      </c>
      <c r="AB112" s="12">
        <v>92</v>
      </c>
      <c r="AC112" s="12">
        <v>0</v>
      </c>
      <c r="AD112" s="12">
        <v>0</v>
      </c>
      <c r="AE112" s="13">
        <v>0</v>
      </c>
      <c r="AF112" s="13">
        <v>0</v>
      </c>
      <c r="AG112" s="13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74">
        <v>0</v>
      </c>
      <c r="AN112" s="74">
        <v>0</v>
      </c>
      <c r="AO112" s="15">
        <v>91</v>
      </c>
      <c r="AP112" s="15">
        <v>97</v>
      </c>
      <c r="AQ112" s="15">
        <v>0</v>
      </c>
      <c r="AR112" s="15">
        <v>0</v>
      </c>
      <c r="AS112" s="16">
        <v>0</v>
      </c>
      <c r="AT112" s="16">
        <v>0</v>
      </c>
      <c r="AU112" s="16">
        <v>0</v>
      </c>
      <c r="AV112" s="16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85</v>
      </c>
    </row>
    <row r="113" spans="1:63" ht="15.75" customHeight="1" x14ac:dyDescent="0.35">
      <c r="A113" s="71" t="str">
        <f t="shared" si="0"/>
        <v>M41</v>
      </c>
      <c r="B113" s="71" t="str">
        <f t="shared" si="1"/>
        <v>MV655</v>
      </c>
      <c r="C113" s="71" t="str">
        <f t="shared" si="2"/>
        <v>ME6</v>
      </c>
      <c r="D113" s="72" t="s">
        <v>270</v>
      </c>
      <c r="E113" s="34" t="s">
        <v>217</v>
      </c>
      <c r="F113" s="34" t="s">
        <v>249</v>
      </c>
      <c r="G113" s="34">
        <v>5</v>
      </c>
      <c r="H113" s="34" t="s">
        <v>250</v>
      </c>
      <c r="I113" s="34">
        <v>6</v>
      </c>
      <c r="J113" s="73" t="s">
        <v>239</v>
      </c>
      <c r="K113" s="34">
        <v>5</v>
      </c>
      <c r="L113" s="20">
        <v>432</v>
      </c>
      <c r="M113" s="21">
        <v>4</v>
      </c>
      <c r="N113" s="21">
        <v>4</v>
      </c>
      <c r="O113" s="22">
        <v>0</v>
      </c>
      <c r="P113" s="9">
        <v>432</v>
      </c>
      <c r="Q113" s="10">
        <v>0</v>
      </c>
      <c r="R113" s="10">
        <v>0</v>
      </c>
      <c r="S113" s="11">
        <v>0</v>
      </c>
      <c r="T113" s="11">
        <v>0</v>
      </c>
      <c r="U113" s="11">
        <v>0</v>
      </c>
      <c r="V113" s="10">
        <v>0</v>
      </c>
      <c r="W113" s="10">
        <v>0</v>
      </c>
      <c r="X113" s="12">
        <v>0</v>
      </c>
      <c r="Y113" s="12">
        <v>0</v>
      </c>
      <c r="Z113" s="12">
        <v>92</v>
      </c>
      <c r="AA113" s="12">
        <v>0</v>
      </c>
      <c r="AB113" s="12">
        <v>0</v>
      </c>
      <c r="AC113" s="12">
        <v>0</v>
      </c>
      <c r="AD113" s="12">
        <v>90</v>
      </c>
      <c r="AE113" s="13">
        <v>0</v>
      </c>
      <c r="AF113" s="13">
        <v>0</v>
      </c>
      <c r="AG113" s="13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74">
        <v>0</v>
      </c>
      <c r="AN113" s="74">
        <v>0</v>
      </c>
      <c r="AO113" s="15">
        <v>0</v>
      </c>
      <c r="AP113" s="15">
        <v>86</v>
      </c>
      <c r="AQ113" s="15">
        <v>0</v>
      </c>
      <c r="AR113" s="15">
        <v>0</v>
      </c>
      <c r="AS113" s="16">
        <v>0</v>
      </c>
      <c r="AT113" s="16">
        <v>0</v>
      </c>
      <c r="AU113" s="16">
        <v>0</v>
      </c>
      <c r="AV113" s="16">
        <v>0</v>
      </c>
      <c r="AW113" s="17">
        <v>0</v>
      </c>
      <c r="AX113" s="17">
        <v>0</v>
      </c>
      <c r="AY113" s="17">
        <v>0</v>
      </c>
      <c r="AZ113" s="17">
        <v>72</v>
      </c>
      <c r="BA113" s="17">
        <v>0</v>
      </c>
      <c r="BB113" s="17">
        <v>0</v>
      </c>
      <c r="BC113" s="17">
        <v>0</v>
      </c>
      <c r="BD113" s="18">
        <v>0</v>
      </c>
      <c r="BE113" s="18">
        <v>0</v>
      </c>
      <c r="BF113" s="18">
        <v>92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</row>
    <row r="114" spans="1:63" ht="15.75" customHeight="1" x14ac:dyDescent="0.35">
      <c r="A114" s="71" t="str">
        <f t="shared" si="0"/>
        <v>M42</v>
      </c>
      <c r="B114" s="71" t="str">
        <f t="shared" si="1"/>
        <v>MV359</v>
      </c>
      <c r="C114" s="71" t="str">
        <f t="shared" si="2"/>
        <v>MD6</v>
      </c>
      <c r="D114" s="72" t="s">
        <v>271</v>
      </c>
      <c r="E114" s="34" t="s">
        <v>217</v>
      </c>
      <c r="F114" s="34" t="s">
        <v>224</v>
      </c>
      <c r="G114" s="34">
        <v>9</v>
      </c>
      <c r="H114" s="34" t="s">
        <v>239</v>
      </c>
      <c r="I114" s="34">
        <v>6</v>
      </c>
      <c r="J114" s="73" t="s">
        <v>228</v>
      </c>
      <c r="K114" s="34">
        <v>5</v>
      </c>
      <c r="L114" s="20">
        <v>412</v>
      </c>
      <c r="M114" s="21">
        <v>4</v>
      </c>
      <c r="N114" s="21">
        <v>4</v>
      </c>
      <c r="O114" s="22">
        <v>0</v>
      </c>
      <c r="P114" s="9">
        <v>412</v>
      </c>
      <c r="Q114" s="10">
        <v>0</v>
      </c>
      <c r="R114" s="10">
        <v>91</v>
      </c>
      <c r="S114" s="11">
        <v>0</v>
      </c>
      <c r="T114" s="11">
        <v>0</v>
      </c>
      <c r="U114" s="11">
        <v>0</v>
      </c>
      <c r="V114" s="10">
        <v>0</v>
      </c>
      <c r="W114" s="10">
        <v>0</v>
      </c>
      <c r="X114" s="12">
        <v>87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3">
        <v>0</v>
      </c>
      <c r="AF114" s="13">
        <v>0</v>
      </c>
      <c r="AG114" s="13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74">
        <v>0</v>
      </c>
      <c r="AN114" s="74">
        <v>0</v>
      </c>
      <c r="AO114" s="15">
        <v>0</v>
      </c>
      <c r="AP114" s="15">
        <v>0</v>
      </c>
      <c r="AQ114" s="15">
        <v>0</v>
      </c>
      <c r="AR114" s="15">
        <v>0</v>
      </c>
      <c r="AS114" s="16">
        <v>0</v>
      </c>
      <c r="AT114" s="16">
        <v>0</v>
      </c>
      <c r="AU114" s="16">
        <v>0</v>
      </c>
      <c r="AV114" s="16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70</v>
      </c>
      <c r="BD114" s="18">
        <v>81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83</v>
      </c>
    </row>
    <row r="115" spans="1:63" ht="15.75" customHeight="1" x14ac:dyDescent="0.35">
      <c r="A115" s="71" t="str">
        <f t="shared" si="0"/>
        <v>M43</v>
      </c>
      <c r="B115" s="71" t="str">
        <f t="shared" si="1"/>
        <v>MV656</v>
      </c>
      <c r="C115" s="71" t="str">
        <f t="shared" si="2"/>
        <v>MF3</v>
      </c>
      <c r="D115" s="72" t="s">
        <v>272</v>
      </c>
      <c r="E115" s="34" t="s">
        <v>217</v>
      </c>
      <c r="F115" s="34" t="s">
        <v>249</v>
      </c>
      <c r="G115" s="34">
        <v>6</v>
      </c>
      <c r="H115" s="34" t="s">
        <v>254</v>
      </c>
      <c r="I115" s="34">
        <v>3</v>
      </c>
      <c r="J115" s="73" t="s">
        <v>250</v>
      </c>
      <c r="K115" s="34">
        <v>5</v>
      </c>
      <c r="L115" s="20">
        <v>405</v>
      </c>
      <c r="M115" s="21">
        <v>3</v>
      </c>
      <c r="N115" s="21">
        <v>3</v>
      </c>
      <c r="O115" s="22">
        <v>0</v>
      </c>
      <c r="P115" s="9">
        <v>405</v>
      </c>
      <c r="Q115" s="10">
        <v>0</v>
      </c>
      <c r="R115" s="10">
        <v>0</v>
      </c>
      <c r="S115" s="11">
        <v>0</v>
      </c>
      <c r="T115" s="11">
        <v>0</v>
      </c>
      <c r="U115" s="11">
        <v>0</v>
      </c>
      <c r="V115" s="10">
        <v>0</v>
      </c>
      <c r="W115" s="10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3">
        <v>0</v>
      </c>
      <c r="AF115" s="13">
        <v>0</v>
      </c>
      <c r="AG115" s="13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74">
        <v>0</v>
      </c>
      <c r="AN115" s="74">
        <v>0</v>
      </c>
      <c r="AO115" s="15">
        <v>83</v>
      </c>
      <c r="AP115" s="15">
        <v>0</v>
      </c>
      <c r="AQ115" s="15">
        <v>0</v>
      </c>
      <c r="AR115" s="15">
        <v>0</v>
      </c>
      <c r="AS115" s="16">
        <v>0</v>
      </c>
      <c r="AT115" s="16">
        <v>0</v>
      </c>
      <c r="AU115" s="16">
        <v>0</v>
      </c>
      <c r="AV115" s="16">
        <v>91</v>
      </c>
      <c r="AW115" s="17">
        <v>75</v>
      </c>
      <c r="AX115" s="17">
        <v>0</v>
      </c>
      <c r="AY115" s="17">
        <v>81</v>
      </c>
      <c r="AZ115" s="17">
        <v>75</v>
      </c>
      <c r="BA115" s="17">
        <v>0</v>
      </c>
      <c r="BB115" s="17">
        <v>0</v>
      </c>
      <c r="BC115" s="17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0</v>
      </c>
    </row>
    <row r="116" spans="1:63" ht="15.75" customHeight="1" x14ac:dyDescent="0.35">
      <c r="A116" s="71" t="str">
        <f t="shared" si="0"/>
        <v>M44</v>
      </c>
      <c r="B116" s="71" t="str">
        <f t="shared" si="1"/>
        <v>MU358</v>
      </c>
      <c r="C116" s="71" t="str">
        <f t="shared" si="2"/>
        <v>MA12</v>
      </c>
      <c r="D116" s="72" t="s">
        <v>273</v>
      </c>
      <c r="E116" s="34" t="s">
        <v>217</v>
      </c>
      <c r="F116" s="34" t="s">
        <v>222</v>
      </c>
      <c r="G116" s="34">
        <v>8</v>
      </c>
      <c r="H116" s="77" t="s">
        <v>219</v>
      </c>
      <c r="I116" s="34">
        <v>12</v>
      </c>
      <c r="J116" s="73" t="s">
        <v>225</v>
      </c>
      <c r="K116" s="34">
        <v>4</v>
      </c>
      <c r="L116" s="20">
        <v>396</v>
      </c>
      <c r="M116" s="21">
        <v>2</v>
      </c>
      <c r="N116" s="21">
        <v>2</v>
      </c>
      <c r="O116" s="22">
        <v>0</v>
      </c>
      <c r="P116" s="9">
        <v>396</v>
      </c>
      <c r="Q116" s="10">
        <v>0</v>
      </c>
      <c r="R116" s="10">
        <v>100</v>
      </c>
      <c r="S116" s="11">
        <v>0</v>
      </c>
      <c r="T116" s="11">
        <v>100</v>
      </c>
      <c r="U116" s="11">
        <v>0</v>
      </c>
      <c r="V116" s="10">
        <v>99</v>
      </c>
      <c r="W116" s="10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3">
        <v>0</v>
      </c>
      <c r="AF116" s="13">
        <v>0</v>
      </c>
      <c r="AG116" s="13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74">
        <v>0</v>
      </c>
      <c r="AN116" s="74">
        <v>0</v>
      </c>
      <c r="AO116" s="15">
        <v>0</v>
      </c>
      <c r="AP116" s="15">
        <v>0</v>
      </c>
      <c r="AQ116" s="15">
        <v>0</v>
      </c>
      <c r="AR116" s="15">
        <v>0</v>
      </c>
      <c r="AS116" s="16">
        <v>0</v>
      </c>
      <c r="AT116" s="16">
        <v>0</v>
      </c>
      <c r="AU116" s="16">
        <v>0</v>
      </c>
      <c r="AV116" s="16">
        <v>0</v>
      </c>
      <c r="AW116" s="17">
        <v>0</v>
      </c>
      <c r="AX116" s="17">
        <v>97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18">
        <v>0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</row>
    <row r="117" spans="1:63" ht="15.75" customHeight="1" x14ac:dyDescent="0.35">
      <c r="A117" s="71" t="str">
        <f t="shared" si="0"/>
        <v>M45</v>
      </c>
      <c r="B117" s="71" t="str">
        <f t="shared" si="1"/>
        <v>MJNR1</v>
      </c>
      <c r="C117" s="71" t="str">
        <f t="shared" si="2"/>
        <v>MB7</v>
      </c>
      <c r="D117" s="72" t="s">
        <v>274</v>
      </c>
      <c r="E117" s="34" t="s">
        <v>217</v>
      </c>
      <c r="F117" s="34" t="s">
        <v>275</v>
      </c>
      <c r="G117" s="35">
        <v>1</v>
      </c>
      <c r="H117" s="34" t="s">
        <v>220</v>
      </c>
      <c r="I117" s="34">
        <v>7</v>
      </c>
      <c r="J117" s="73" t="s">
        <v>225</v>
      </c>
      <c r="K117" s="34">
        <v>4</v>
      </c>
      <c r="L117" s="20">
        <v>388</v>
      </c>
      <c r="M117" s="21">
        <v>2</v>
      </c>
      <c r="N117" s="21">
        <v>2</v>
      </c>
      <c r="O117" s="22">
        <v>0</v>
      </c>
      <c r="P117" s="9">
        <v>388</v>
      </c>
      <c r="Q117" s="10">
        <v>96</v>
      </c>
      <c r="R117" s="10">
        <v>0</v>
      </c>
      <c r="S117" s="11">
        <v>0</v>
      </c>
      <c r="T117" s="11">
        <v>0</v>
      </c>
      <c r="U117" s="11">
        <v>0</v>
      </c>
      <c r="V117" s="10">
        <v>95</v>
      </c>
      <c r="W117" s="10">
        <v>98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3">
        <v>0</v>
      </c>
      <c r="AF117" s="13">
        <v>0</v>
      </c>
      <c r="AG117" s="13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74">
        <v>0</v>
      </c>
      <c r="AN117" s="74">
        <v>0</v>
      </c>
      <c r="AO117" s="15">
        <v>0</v>
      </c>
      <c r="AP117" s="15">
        <v>0</v>
      </c>
      <c r="AQ117" s="15">
        <v>0</v>
      </c>
      <c r="AR117" s="15">
        <v>0</v>
      </c>
      <c r="AS117" s="16">
        <v>0</v>
      </c>
      <c r="AT117" s="16">
        <v>0</v>
      </c>
      <c r="AU117" s="16">
        <v>0</v>
      </c>
      <c r="AV117" s="16">
        <v>0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99</v>
      </c>
    </row>
    <row r="118" spans="1:63" ht="15.75" customHeight="1" x14ac:dyDescent="0.35">
      <c r="A118" s="71" t="str">
        <f t="shared" si="0"/>
        <v>M46</v>
      </c>
      <c r="B118" s="71" t="str">
        <f t="shared" si="1"/>
        <v>MU359</v>
      </c>
      <c r="C118" s="71" t="str">
        <f t="shared" si="2"/>
        <v>MC10</v>
      </c>
      <c r="D118" s="72" t="s">
        <v>276</v>
      </c>
      <c r="E118" s="34" t="s">
        <v>217</v>
      </c>
      <c r="F118" s="34" t="s">
        <v>222</v>
      </c>
      <c r="G118" s="34">
        <v>9</v>
      </c>
      <c r="H118" s="77" t="s">
        <v>228</v>
      </c>
      <c r="I118" s="34">
        <v>10</v>
      </c>
      <c r="J118" s="73" t="s">
        <v>225</v>
      </c>
      <c r="K118" s="34">
        <v>4</v>
      </c>
      <c r="L118" s="20">
        <v>387</v>
      </c>
      <c r="M118" s="21">
        <v>3</v>
      </c>
      <c r="N118" s="21">
        <v>3</v>
      </c>
      <c r="O118" s="22">
        <v>0</v>
      </c>
      <c r="P118" s="9">
        <v>387</v>
      </c>
      <c r="Q118" s="10">
        <v>0</v>
      </c>
      <c r="R118" s="10">
        <v>0</v>
      </c>
      <c r="S118" s="11">
        <v>0</v>
      </c>
      <c r="T118" s="11">
        <v>0</v>
      </c>
      <c r="U118" s="11">
        <v>0</v>
      </c>
      <c r="V118" s="10">
        <v>0</v>
      </c>
      <c r="W118" s="10">
        <v>0</v>
      </c>
      <c r="X118" s="12">
        <v>0</v>
      </c>
      <c r="Y118" s="12">
        <v>0</v>
      </c>
      <c r="Z118" s="12">
        <v>0</v>
      </c>
      <c r="AA118" s="12">
        <v>97</v>
      </c>
      <c r="AB118" s="12">
        <v>93</v>
      </c>
      <c r="AC118" s="12">
        <v>0</v>
      </c>
      <c r="AD118" s="12">
        <v>0</v>
      </c>
      <c r="AE118" s="13">
        <v>0</v>
      </c>
      <c r="AF118" s="13">
        <v>0</v>
      </c>
      <c r="AG118" s="13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74">
        <v>0</v>
      </c>
      <c r="AN118" s="74">
        <v>0</v>
      </c>
      <c r="AO118" s="15">
        <v>0</v>
      </c>
      <c r="AP118" s="15">
        <v>98</v>
      </c>
      <c r="AQ118" s="15">
        <v>0</v>
      </c>
      <c r="AR118" s="15">
        <v>0</v>
      </c>
      <c r="AS118" s="16">
        <v>0</v>
      </c>
      <c r="AT118" s="16">
        <v>0</v>
      </c>
      <c r="AU118" s="16">
        <v>0</v>
      </c>
      <c r="AV118" s="16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99</v>
      </c>
      <c r="BI118" s="18">
        <v>0</v>
      </c>
      <c r="BJ118" s="18">
        <v>0</v>
      </c>
      <c r="BK118" s="18">
        <v>0</v>
      </c>
    </row>
    <row r="119" spans="1:63" ht="15.75" customHeight="1" x14ac:dyDescent="0.35">
      <c r="A119" s="71" t="str">
        <f t="shared" si="0"/>
        <v>M47</v>
      </c>
      <c r="B119" s="71" t="str">
        <f t="shared" si="1"/>
        <v>MU3510</v>
      </c>
      <c r="C119" s="71" t="str">
        <f t="shared" si="2"/>
        <v>MA13</v>
      </c>
      <c r="D119" s="72" t="s">
        <v>277</v>
      </c>
      <c r="E119" s="34" t="s">
        <v>217</v>
      </c>
      <c r="F119" s="34" t="s">
        <v>222</v>
      </c>
      <c r="G119" s="34">
        <v>10</v>
      </c>
      <c r="H119" s="77" t="s">
        <v>219</v>
      </c>
      <c r="I119" s="34">
        <v>13</v>
      </c>
      <c r="J119" s="73" t="s">
        <v>225</v>
      </c>
      <c r="K119" s="34">
        <v>4</v>
      </c>
      <c r="L119" s="20">
        <v>385</v>
      </c>
      <c r="M119" s="21">
        <v>2</v>
      </c>
      <c r="N119" s="21">
        <v>2</v>
      </c>
      <c r="O119" s="22">
        <v>0</v>
      </c>
      <c r="P119" s="9">
        <v>385</v>
      </c>
      <c r="Q119" s="10">
        <v>98</v>
      </c>
      <c r="R119" s="10">
        <v>0</v>
      </c>
      <c r="S119" s="11">
        <v>0</v>
      </c>
      <c r="T119" s="11">
        <v>98</v>
      </c>
      <c r="U119" s="11">
        <v>0</v>
      </c>
      <c r="V119" s="10">
        <v>0</v>
      </c>
      <c r="W119" s="10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3">
        <v>0</v>
      </c>
      <c r="AF119" s="13">
        <v>0</v>
      </c>
      <c r="AG119" s="13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74">
        <v>0</v>
      </c>
      <c r="AN119" s="74">
        <v>0</v>
      </c>
      <c r="AO119" s="15">
        <v>0</v>
      </c>
      <c r="AP119" s="15">
        <v>0</v>
      </c>
      <c r="AQ119" s="15">
        <v>0</v>
      </c>
      <c r="AR119" s="15">
        <v>0</v>
      </c>
      <c r="AS119" s="16">
        <v>0</v>
      </c>
      <c r="AT119" s="16">
        <v>0</v>
      </c>
      <c r="AU119" s="16">
        <v>0</v>
      </c>
      <c r="AV119" s="16">
        <v>0</v>
      </c>
      <c r="AW119" s="17">
        <v>0</v>
      </c>
      <c r="AX119" s="17">
        <v>93</v>
      </c>
      <c r="AY119" s="17">
        <v>0</v>
      </c>
      <c r="AZ119" s="17">
        <v>0</v>
      </c>
      <c r="BA119" s="17">
        <v>0</v>
      </c>
      <c r="BB119" s="17">
        <v>0</v>
      </c>
      <c r="BC119" s="17">
        <v>96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</row>
    <row r="120" spans="1:63" ht="15.75" customHeight="1" x14ac:dyDescent="0.35">
      <c r="A120" s="71" t="str">
        <f t="shared" si="0"/>
        <v>M48</v>
      </c>
      <c r="B120" s="71" t="str">
        <f t="shared" si="1"/>
        <v>MU3511</v>
      </c>
      <c r="C120" s="71" t="str">
        <f t="shared" si="2"/>
        <v>MA14</v>
      </c>
      <c r="D120" s="72" t="s">
        <v>278</v>
      </c>
      <c r="E120" s="34" t="s">
        <v>217</v>
      </c>
      <c r="F120" s="34" t="s">
        <v>222</v>
      </c>
      <c r="G120" s="34">
        <v>11</v>
      </c>
      <c r="H120" s="34" t="s">
        <v>219</v>
      </c>
      <c r="I120" s="34">
        <v>14</v>
      </c>
      <c r="J120" s="73" t="s">
        <v>225</v>
      </c>
      <c r="K120" s="34">
        <v>4</v>
      </c>
      <c r="L120" s="20">
        <v>382</v>
      </c>
      <c r="M120" s="21">
        <v>4</v>
      </c>
      <c r="N120" s="21">
        <v>4</v>
      </c>
      <c r="O120" s="22">
        <v>0</v>
      </c>
      <c r="P120" s="9">
        <v>382</v>
      </c>
      <c r="Q120" s="10">
        <v>0</v>
      </c>
      <c r="R120" s="10">
        <v>97</v>
      </c>
      <c r="S120" s="11">
        <v>0</v>
      </c>
      <c r="T120" s="11">
        <v>0</v>
      </c>
      <c r="U120" s="11">
        <v>0</v>
      </c>
      <c r="V120" s="10">
        <v>0</v>
      </c>
      <c r="W120" s="10">
        <v>0</v>
      </c>
      <c r="X120" s="12">
        <v>96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3">
        <v>0</v>
      </c>
      <c r="AF120" s="13">
        <v>0</v>
      </c>
      <c r="AG120" s="13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74">
        <v>0</v>
      </c>
      <c r="AN120" s="74">
        <v>0</v>
      </c>
      <c r="AO120" s="15">
        <v>0</v>
      </c>
      <c r="AP120" s="15">
        <v>0</v>
      </c>
      <c r="AQ120" s="15">
        <v>0</v>
      </c>
      <c r="AR120" s="15">
        <v>0</v>
      </c>
      <c r="AS120" s="16">
        <v>0</v>
      </c>
      <c r="AT120" s="16">
        <v>0</v>
      </c>
      <c r="AU120" s="16">
        <v>0</v>
      </c>
      <c r="AV120" s="16">
        <v>0</v>
      </c>
      <c r="AW120" s="17">
        <v>0</v>
      </c>
      <c r="AX120" s="17">
        <v>89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8">
        <v>100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</row>
    <row r="121" spans="1:63" ht="15.75" customHeight="1" x14ac:dyDescent="0.35">
      <c r="A121" s="71" t="str">
        <f t="shared" si="0"/>
        <v>M49</v>
      </c>
      <c r="B121" s="71" t="str">
        <f t="shared" si="1"/>
        <v>MJNR2</v>
      </c>
      <c r="C121" s="71" t="str">
        <f t="shared" si="2"/>
        <v>MU1</v>
      </c>
      <c r="D121" s="72" t="s">
        <v>279</v>
      </c>
      <c r="E121" s="34" t="s">
        <v>217</v>
      </c>
      <c r="F121" s="34" t="s">
        <v>275</v>
      </c>
      <c r="G121" s="34">
        <v>2</v>
      </c>
      <c r="H121" s="34" t="s">
        <v>225</v>
      </c>
      <c r="I121" s="39">
        <v>1</v>
      </c>
      <c r="J121" s="73" t="s">
        <v>225</v>
      </c>
      <c r="K121" s="34">
        <v>4</v>
      </c>
      <c r="L121" s="20">
        <v>370</v>
      </c>
      <c r="M121" s="21">
        <v>2</v>
      </c>
      <c r="N121" s="21">
        <v>2</v>
      </c>
      <c r="O121" s="22">
        <v>0</v>
      </c>
      <c r="P121" s="9">
        <v>370</v>
      </c>
      <c r="Q121" s="10">
        <v>90</v>
      </c>
      <c r="R121" s="10">
        <v>0</v>
      </c>
      <c r="S121" s="11">
        <v>0</v>
      </c>
      <c r="T121" s="11">
        <v>0</v>
      </c>
      <c r="U121" s="11">
        <v>99</v>
      </c>
      <c r="V121" s="10">
        <v>0</v>
      </c>
      <c r="W121" s="10">
        <v>90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3">
        <v>0</v>
      </c>
      <c r="AF121" s="13">
        <v>0</v>
      </c>
      <c r="AG121" s="13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74">
        <v>0</v>
      </c>
      <c r="AN121" s="74">
        <v>0</v>
      </c>
      <c r="AO121" s="15">
        <v>0</v>
      </c>
      <c r="AP121" s="15">
        <v>0</v>
      </c>
      <c r="AQ121" s="15">
        <v>0</v>
      </c>
      <c r="AR121" s="15">
        <v>0</v>
      </c>
      <c r="AS121" s="16">
        <v>0</v>
      </c>
      <c r="AT121" s="16">
        <v>0</v>
      </c>
      <c r="AU121" s="16">
        <v>0</v>
      </c>
      <c r="AV121" s="16">
        <v>0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91</v>
      </c>
    </row>
    <row r="122" spans="1:63" ht="15.75" customHeight="1" x14ac:dyDescent="0.35">
      <c r="A122" s="71" t="str">
        <f t="shared" si="0"/>
        <v>M50</v>
      </c>
      <c r="B122" s="71" t="str">
        <f t="shared" si="1"/>
        <v>MV559</v>
      </c>
      <c r="C122" s="71" t="str">
        <f t="shared" si="2"/>
        <v>ME7</v>
      </c>
      <c r="D122" s="72" t="s">
        <v>280</v>
      </c>
      <c r="E122" s="34" t="s">
        <v>217</v>
      </c>
      <c r="F122" s="34" t="s">
        <v>232</v>
      </c>
      <c r="G122" s="34">
        <v>9</v>
      </c>
      <c r="H122" s="34" t="s">
        <v>250</v>
      </c>
      <c r="I122" s="34">
        <v>7</v>
      </c>
      <c r="J122" s="73" t="s">
        <v>239</v>
      </c>
      <c r="K122" s="34">
        <v>4</v>
      </c>
      <c r="L122" s="20">
        <v>357</v>
      </c>
      <c r="M122" s="21">
        <v>3</v>
      </c>
      <c r="N122" s="21">
        <v>3</v>
      </c>
      <c r="O122" s="22">
        <v>0</v>
      </c>
      <c r="P122" s="9">
        <v>357</v>
      </c>
      <c r="Q122" s="10">
        <v>0</v>
      </c>
      <c r="R122" s="10">
        <v>0</v>
      </c>
      <c r="S122" s="11">
        <v>0</v>
      </c>
      <c r="T122" s="11">
        <v>0</v>
      </c>
      <c r="U122" s="11">
        <v>0</v>
      </c>
      <c r="V122" s="10">
        <v>0</v>
      </c>
      <c r="W122" s="10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91</v>
      </c>
      <c r="AE122" s="13">
        <v>0</v>
      </c>
      <c r="AF122" s="13">
        <v>0</v>
      </c>
      <c r="AG122" s="13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74">
        <v>94</v>
      </c>
      <c r="AN122" s="74">
        <v>0</v>
      </c>
      <c r="AO122" s="15">
        <v>0</v>
      </c>
      <c r="AP122" s="15">
        <v>0</v>
      </c>
      <c r="AQ122" s="15">
        <v>0</v>
      </c>
      <c r="AR122" s="15">
        <v>0</v>
      </c>
      <c r="AS122" s="16">
        <v>0</v>
      </c>
      <c r="AT122" s="16">
        <v>0</v>
      </c>
      <c r="AU122" s="16">
        <v>0</v>
      </c>
      <c r="AV122" s="16">
        <v>0</v>
      </c>
      <c r="AW122" s="17">
        <v>0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17">
        <v>0</v>
      </c>
      <c r="BD122" s="18">
        <v>82</v>
      </c>
      <c r="BE122" s="18">
        <v>0</v>
      </c>
      <c r="BF122" s="18">
        <v>0</v>
      </c>
      <c r="BG122" s="18">
        <v>90</v>
      </c>
      <c r="BH122" s="18">
        <v>0</v>
      </c>
      <c r="BI122" s="18">
        <v>0</v>
      </c>
      <c r="BJ122" s="18">
        <v>0</v>
      </c>
      <c r="BK122" s="18">
        <v>0</v>
      </c>
    </row>
    <row r="123" spans="1:63" ht="15.75" customHeight="1" x14ac:dyDescent="0.35">
      <c r="A123" s="71" t="str">
        <f t="shared" si="0"/>
        <v>M51</v>
      </c>
      <c r="B123" s="71" t="str">
        <f t="shared" si="1"/>
        <v>MV4514</v>
      </c>
      <c r="C123" s="71" t="str">
        <f t="shared" si="2"/>
        <v>MC11</v>
      </c>
      <c r="D123" s="72" t="s">
        <v>281</v>
      </c>
      <c r="E123" s="34" t="s">
        <v>217</v>
      </c>
      <c r="F123" s="34" t="s">
        <v>218</v>
      </c>
      <c r="G123" s="34">
        <v>14</v>
      </c>
      <c r="H123" s="34" t="s">
        <v>228</v>
      </c>
      <c r="I123" s="34">
        <v>11</v>
      </c>
      <c r="J123" s="73" t="s">
        <v>228</v>
      </c>
      <c r="K123" s="34">
        <v>4</v>
      </c>
      <c r="L123" s="20">
        <v>354</v>
      </c>
      <c r="M123" s="21">
        <v>2</v>
      </c>
      <c r="N123" s="21">
        <v>2</v>
      </c>
      <c r="O123" s="22">
        <v>0</v>
      </c>
      <c r="P123" s="9">
        <v>354</v>
      </c>
      <c r="Q123" s="10">
        <v>0</v>
      </c>
      <c r="R123" s="10">
        <v>0</v>
      </c>
      <c r="S123" s="11">
        <v>0</v>
      </c>
      <c r="T123" s="11">
        <v>0</v>
      </c>
      <c r="U123" s="11">
        <v>0</v>
      </c>
      <c r="V123" s="10">
        <v>0</v>
      </c>
      <c r="W123" s="10">
        <v>0</v>
      </c>
      <c r="X123" s="12">
        <v>86</v>
      </c>
      <c r="Y123" s="12">
        <v>0</v>
      </c>
      <c r="Z123" s="12">
        <v>0</v>
      </c>
      <c r="AA123" s="12">
        <v>93</v>
      </c>
      <c r="AB123" s="12">
        <v>88</v>
      </c>
      <c r="AC123" s="12">
        <v>0</v>
      </c>
      <c r="AD123" s="12">
        <v>0</v>
      </c>
      <c r="AE123" s="13">
        <v>0</v>
      </c>
      <c r="AF123" s="13">
        <v>0</v>
      </c>
      <c r="AG123" s="13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74">
        <v>0</v>
      </c>
      <c r="AN123" s="74">
        <v>0</v>
      </c>
      <c r="AO123" s="15">
        <v>0</v>
      </c>
      <c r="AP123" s="15">
        <v>0</v>
      </c>
      <c r="AQ123" s="15">
        <v>0</v>
      </c>
      <c r="AR123" s="15">
        <v>0</v>
      </c>
      <c r="AS123" s="16">
        <v>0</v>
      </c>
      <c r="AT123" s="16">
        <v>0</v>
      </c>
      <c r="AU123" s="16">
        <v>0</v>
      </c>
      <c r="AV123" s="16">
        <v>0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18">
        <v>87</v>
      </c>
      <c r="BE123" s="18">
        <v>0</v>
      </c>
      <c r="BF123" s="18">
        <v>0</v>
      </c>
      <c r="BG123" s="18">
        <v>0</v>
      </c>
      <c r="BH123" s="18">
        <v>0</v>
      </c>
      <c r="BI123" s="18">
        <v>0</v>
      </c>
      <c r="BJ123" s="18">
        <v>0</v>
      </c>
      <c r="BK123" s="18">
        <v>0</v>
      </c>
    </row>
    <row r="124" spans="1:63" ht="15.75" customHeight="1" x14ac:dyDescent="0.35">
      <c r="A124" s="71" t="str">
        <f t="shared" si="0"/>
        <v>M52</v>
      </c>
      <c r="B124" s="71" t="str">
        <f t="shared" si="1"/>
        <v>MV4515</v>
      </c>
      <c r="C124" s="71" t="str">
        <f t="shared" si="2"/>
        <v>MB8</v>
      </c>
      <c r="D124" s="72" t="s">
        <v>282</v>
      </c>
      <c r="E124" s="34" t="s">
        <v>217</v>
      </c>
      <c r="F124" s="34" t="s">
        <v>218</v>
      </c>
      <c r="G124" s="34">
        <v>15</v>
      </c>
      <c r="H124" s="34" t="s">
        <v>220</v>
      </c>
      <c r="I124" s="34">
        <v>8</v>
      </c>
      <c r="J124" s="73" t="s">
        <v>220</v>
      </c>
      <c r="K124" s="34">
        <v>4</v>
      </c>
      <c r="L124" s="20">
        <v>352</v>
      </c>
      <c r="M124" s="21">
        <v>3</v>
      </c>
      <c r="N124" s="21">
        <v>3</v>
      </c>
      <c r="O124" s="22">
        <v>0</v>
      </c>
      <c r="P124" s="9">
        <v>352</v>
      </c>
      <c r="Q124" s="10">
        <v>0</v>
      </c>
      <c r="R124" s="10">
        <v>0</v>
      </c>
      <c r="S124" s="11">
        <v>0</v>
      </c>
      <c r="T124" s="11">
        <v>0</v>
      </c>
      <c r="U124" s="11">
        <v>0</v>
      </c>
      <c r="V124" s="10">
        <v>0</v>
      </c>
      <c r="W124" s="10">
        <v>0</v>
      </c>
      <c r="X124" s="12">
        <v>90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3">
        <v>0</v>
      </c>
      <c r="AF124" s="13">
        <v>0</v>
      </c>
      <c r="AG124" s="13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74">
        <v>0</v>
      </c>
      <c r="AN124" s="74">
        <v>0</v>
      </c>
      <c r="AO124" s="15">
        <v>0</v>
      </c>
      <c r="AP124" s="15">
        <v>0</v>
      </c>
      <c r="AQ124" s="15">
        <v>0</v>
      </c>
      <c r="AR124" s="15">
        <v>0</v>
      </c>
      <c r="AS124" s="16">
        <v>0</v>
      </c>
      <c r="AT124" s="16">
        <v>0</v>
      </c>
      <c r="AU124" s="16">
        <v>0</v>
      </c>
      <c r="AV124" s="16">
        <v>0</v>
      </c>
      <c r="AW124" s="17">
        <v>88</v>
      </c>
      <c r="AX124" s="17">
        <v>80</v>
      </c>
      <c r="AY124" s="17">
        <v>0</v>
      </c>
      <c r="AZ124" s="17">
        <v>0</v>
      </c>
      <c r="BA124" s="17">
        <v>0</v>
      </c>
      <c r="BB124" s="17">
        <v>0</v>
      </c>
      <c r="BC124" s="17">
        <v>0</v>
      </c>
      <c r="BD124" s="18">
        <v>94</v>
      </c>
      <c r="BE124" s="18">
        <v>0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</row>
    <row r="125" spans="1:63" ht="15.75" customHeight="1" x14ac:dyDescent="0.35">
      <c r="A125" s="71" t="str">
        <f t="shared" si="0"/>
        <v>M53</v>
      </c>
      <c r="B125" s="71" t="str">
        <f t="shared" si="1"/>
        <v>MV4516</v>
      </c>
      <c r="C125" s="71" t="str">
        <f t="shared" si="2"/>
        <v>MC12</v>
      </c>
      <c r="D125" s="72" t="s">
        <v>283</v>
      </c>
      <c r="E125" s="34" t="s">
        <v>217</v>
      </c>
      <c r="F125" s="34" t="s">
        <v>218</v>
      </c>
      <c r="G125" s="34">
        <v>16</v>
      </c>
      <c r="H125" s="34" t="s">
        <v>228</v>
      </c>
      <c r="I125" s="34">
        <v>12</v>
      </c>
      <c r="J125" s="73" t="s">
        <v>228</v>
      </c>
      <c r="K125" s="34">
        <v>4</v>
      </c>
      <c r="L125" s="20">
        <v>351</v>
      </c>
      <c r="M125" s="21">
        <v>4</v>
      </c>
      <c r="N125" s="21">
        <v>4</v>
      </c>
      <c r="O125" s="22">
        <v>0</v>
      </c>
      <c r="P125" s="9">
        <v>351</v>
      </c>
      <c r="Q125" s="10">
        <v>83</v>
      </c>
      <c r="R125" s="10">
        <v>0</v>
      </c>
      <c r="S125" s="11">
        <v>0</v>
      </c>
      <c r="T125" s="11">
        <v>0</v>
      </c>
      <c r="U125" s="11">
        <v>0</v>
      </c>
      <c r="V125" s="10">
        <v>0</v>
      </c>
      <c r="W125" s="10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3">
        <v>0</v>
      </c>
      <c r="AF125" s="13">
        <v>0</v>
      </c>
      <c r="AG125" s="13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74">
        <v>0</v>
      </c>
      <c r="AN125" s="74">
        <v>0</v>
      </c>
      <c r="AO125" s="15">
        <v>92</v>
      </c>
      <c r="AP125" s="15">
        <v>0</v>
      </c>
      <c r="AQ125" s="15">
        <v>0</v>
      </c>
      <c r="AR125" s="15">
        <v>0</v>
      </c>
      <c r="AS125" s="16">
        <v>96</v>
      </c>
      <c r="AT125" s="16">
        <v>0</v>
      </c>
      <c r="AU125" s="16">
        <v>0</v>
      </c>
      <c r="AV125" s="16">
        <v>0</v>
      </c>
      <c r="AW125" s="17">
        <v>0</v>
      </c>
      <c r="AX125" s="17">
        <v>0</v>
      </c>
      <c r="AY125" s="17">
        <v>80</v>
      </c>
      <c r="AZ125" s="17">
        <v>0</v>
      </c>
      <c r="BA125" s="17">
        <v>0</v>
      </c>
      <c r="BB125" s="17">
        <v>0</v>
      </c>
      <c r="BC125" s="17">
        <v>0</v>
      </c>
      <c r="BD125" s="18">
        <v>0</v>
      </c>
      <c r="BE125" s="18">
        <v>0</v>
      </c>
      <c r="BF125" s="18">
        <v>0</v>
      </c>
      <c r="BG125" s="18">
        <v>0</v>
      </c>
      <c r="BH125" s="18">
        <v>0</v>
      </c>
      <c r="BI125" s="18">
        <v>0</v>
      </c>
      <c r="BJ125" s="18">
        <v>0</v>
      </c>
      <c r="BK125" s="18">
        <v>0</v>
      </c>
    </row>
    <row r="126" spans="1:63" ht="15.75" customHeight="1" x14ac:dyDescent="0.35">
      <c r="A126" s="71" t="str">
        <f t="shared" si="0"/>
        <v>M54</v>
      </c>
      <c r="B126" s="71" t="str">
        <f t="shared" si="1"/>
        <v>MV657</v>
      </c>
      <c r="C126" s="71" t="str">
        <f t="shared" si="2"/>
        <v>MF4</v>
      </c>
      <c r="D126" s="72" t="s">
        <v>284</v>
      </c>
      <c r="E126" s="34" t="s">
        <v>217</v>
      </c>
      <c r="F126" s="34" t="s">
        <v>249</v>
      </c>
      <c r="G126" s="34">
        <v>7</v>
      </c>
      <c r="H126" s="34" t="s">
        <v>254</v>
      </c>
      <c r="I126" s="34">
        <v>4</v>
      </c>
      <c r="J126" s="73" t="s">
        <v>254</v>
      </c>
      <c r="K126" s="34">
        <v>4</v>
      </c>
      <c r="L126" s="20">
        <v>348</v>
      </c>
      <c r="M126" s="21">
        <v>2</v>
      </c>
      <c r="N126" s="21">
        <v>2</v>
      </c>
      <c r="O126" s="22">
        <v>0</v>
      </c>
      <c r="P126" s="9">
        <v>348</v>
      </c>
      <c r="Q126" s="10">
        <v>0</v>
      </c>
      <c r="R126" s="10">
        <v>0</v>
      </c>
      <c r="S126" s="11">
        <v>0</v>
      </c>
      <c r="T126" s="11">
        <v>0</v>
      </c>
      <c r="U126" s="11">
        <v>0</v>
      </c>
      <c r="V126" s="10">
        <v>0</v>
      </c>
      <c r="W126" s="10">
        <v>0</v>
      </c>
      <c r="X126" s="12">
        <v>80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3">
        <v>0</v>
      </c>
      <c r="AF126" s="13">
        <v>90</v>
      </c>
      <c r="AG126" s="13">
        <v>0</v>
      </c>
      <c r="AH126" s="14">
        <v>88</v>
      </c>
      <c r="AI126" s="14">
        <v>90</v>
      </c>
      <c r="AJ126" s="14">
        <v>0</v>
      </c>
      <c r="AK126" s="14">
        <v>0</v>
      </c>
      <c r="AL126" s="14">
        <v>0</v>
      </c>
      <c r="AM126" s="74">
        <v>0</v>
      </c>
      <c r="AN126" s="74">
        <v>0</v>
      </c>
      <c r="AO126" s="15">
        <v>0</v>
      </c>
      <c r="AP126" s="15">
        <v>0</v>
      </c>
      <c r="AQ126" s="15">
        <v>0</v>
      </c>
      <c r="AR126" s="15">
        <v>0</v>
      </c>
      <c r="AS126" s="16">
        <v>0</v>
      </c>
      <c r="AT126" s="16">
        <v>0</v>
      </c>
      <c r="AU126" s="16">
        <v>0</v>
      </c>
      <c r="AV126" s="16">
        <v>0</v>
      </c>
      <c r="AW126" s="17">
        <v>0</v>
      </c>
      <c r="AX126" s="17">
        <v>0</v>
      </c>
      <c r="AY126" s="17">
        <v>0</v>
      </c>
      <c r="AZ126" s="17">
        <v>0</v>
      </c>
      <c r="BA126" s="17">
        <v>0</v>
      </c>
      <c r="BB126" s="17">
        <v>0</v>
      </c>
      <c r="BC126" s="17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</row>
    <row r="127" spans="1:63" ht="15.75" customHeight="1" x14ac:dyDescent="0.35">
      <c r="A127" s="71" t="str">
        <f t="shared" si="0"/>
        <v>M55</v>
      </c>
      <c r="B127" s="71" t="str">
        <f t="shared" si="1"/>
        <v>MU3512</v>
      </c>
      <c r="C127" s="71" t="str">
        <f t="shared" si="2"/>
        <v>MA15</v>
      </c>
      <c r="D127" s="72" t="s">
        <v>285</v>
      </c>
      <c r="E127" s="34" t="s">
        <v>217</v>
      </c>
      <c r="F127" s="34" t="s">
        <v>222</v>
      </c>
      <c r="G127" s="34">
        <v>12</v>
      </c>
      <c r="H127" s="34" t="s">
        <v>219</v>
      </c>
      <c r="I127" s="34">
        <v>15</v>
      </c>
      <c r="J127" s="73" t="s">
        <v>219</v>
      </c>
      <c r="K127" s="34">
        <v>3</v>
      </c>
      <c r="L127" s="20">
        <v>299</v>
      </c>
      <c r="M127" s="21">
        <v>3</v>
      </c>
      <c r="N127" s="21">
        <v>3</v>
      </c>
      <c r="O127" s="22">
        <v>0</v>
      </c>
      <c r="P127" s="9">
        <v>299</v>
      </c>
      <c r="Q127" s="10">
        <v>0</v>
      </c>
      <c r="R127" s="10">
        <v>0</v>
      </c>
      <c r="S127" s="11">
        <v>0</v>
      </c>
      <c r="T127" s="11">
        <v>99</v>
      </c>
      <c r="U127" s="11">
        <v>0</v>
      </c>
      <c r="V127" s="10">
        <v>0</v>
      </c>
      <c r="W127" s="10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3">
        <v>0</v>
      </c>
      <c r="AF127" s="13">
        <v>0</v>
      </c>
      <c r="AG127" s="13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74">
        <v>0</v>
      </c>
      <c r="AN127" s="74">
        <v>0</v>
      </c>
      <c r="AO127" s="15">
        <v>0</v>
      </c>
      <c r="AP127" s="15">
        <v>0</v>
      </c>
      <c r="AQ127" s="15">
        <v>0</v>
      </c>
      <c r="AR127" s="15">
        <v>0</v>
      </c>
      <c r="AS127" s="16">
        <v>0</v>
      </c>
      <c r="AT127" s="16">
        <v>0</v>
      </c>
      <c r="AU127" s="16">
        <v>0</v>
      </c>
      <c r="AV127" s="16">
        <v>0</v>
      </c>
      <c r="AW127" s="17">
        <v>0</v>
      </c>
      <c r="AX127" s="17">
        <v>0</v>
      </c>
      <c r="AY127" s="17">
        <v>0</v>
      </c>
      <c r="AZ127" s="17">
        <v>0</v>
      </c>
      <c r="BA127" s="17">
        <v>100</v>
      </c>
      <c r="BB127" s="17">
        <v>0</v>
      </c>
      <c r="BC127" s="17">
        <v>0</v>
      </c>
      <c r="BD127" s="18">
        <v>0</v>
      </c>
      <c r="BE127" s="18">
        <v>0</v>
      </c>
      <c r="BF127" s="18">
        <v>0</v>
      </c>
      <c r="BG127" s="18">
        <v>0</v>
      </c>
      <c r="BH127" s="18">
        <v>0</v>
      </c>
      <c r="BI127" s="18">
        <v>0</v>
      </c>
      <c r="BJ127" s="18">
        <v>0</v>
      </c>
      <c r="BK127" s="18">
        <v>100</v>
      </c>
    </row>
    <row r="128" spans="1:63" ht="15.75" customHeight="1" x14ac:dyDescent="0.35">
      <c r="A128" s="71" t="str">
        <f t="shared" si="0"/>
        <v>M56</v>
      </c>
      <c r="B128" s="71" t="str">
        <f t="shared" si="1"/>
        <v>MV3510</v>
      </c>
      <c r="C128" s="71" t="str">
        <f t="shared" si="2"/>
        <v>MA16</v>
      </c>
      <c r="D128" s="72" t="s">
        <v>286</v>
      </c>
      <c r="E128" s="34" t="s">
        <v>217</v>
      </c>
      <c r="F128" s="34" t="s">
        <v>224</v>
      </c>
      <c r="G128" s="34">
        <v>10</v>
      </c>
      <c r="H128" s="34" t="s">
        <v>219</v>
      </c>
      <c r="I128" s="34">
        <v>16</v>
      </c>
      <c r="J128" s="73" t="s">
        <v>219</v>
      </c>
      <c r="K128" s="34">
        <v>3</v>
      </c>
      <c r="L128" s="20">
        <v>291</v>
      </c>
      <c r="M128" s="21">
        <v>2</v>
      </c>
      <c r="N128" s="21">
        <v>2</v>
      </c>
      <c r="O128" s="22">
        <v>0</v>
      </c>
      <c r="P128" s="9">
        <v>291</v>
      </c>
      <c r="Q128" s="10">
        <v>0</v>
      </c>
      <c r="R128" s="10">
        <v>0</v>
      </c>
      <c r="S128" s="11">
        <v>0</v>
      </c>
      <c r="T128" s="11">
        <v>0</v>
      </c>
      <c r="U128" s="11">
        <v>100</v>
      </c>
      <c r="V128" s="10">
        <v>97</v>
      </c>
      <c r="W128" s="10">
        <v>0</v>
      </c>
      <c r="X128" s="12">
        <v>94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3">
        <v>0</v>
      </c>
      <c r="AF128" s="13">
        <v>0</v>
      </c>
      <c r="AG128" s="13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74">
        <v>0</v>
      </c>
      <c r="AN128" s="74">
        <v>0</v>
      </c>
      <c r="AO128" s="15">
        <v>0</v>
      </c>
      <c r="AP128" s="15">
        <v>0</v>
      </c>
      <c r="AQ128" s="15">
        <v>0</v>
      </c>
      <c r="AR128" s="15">
        <v>0</v>
      </c>
      <c r="AS128" s="16">
        <v>0</v>
      </c>
      <c r="AT128" s="16">
        <v>0</v>
      </c>
      <c r="AU128" s="16">
        <v>0</v>
      </c>
      <c r="AV128" s="16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</row>
    <row r="129" spans="1:63" ht="15.75" customHeight="1" x14ac:dyDescent="0.35">
      <c r="A129" s="71" t="str">
        <f t="shared" si="0"/>
        <v>M57</v>
      </c>
      <c r="B129" s="71" t="str">
        <f t="shared" si="1"/>
        <v>MV5510</v>
      </c>
      <c r="C129" s="71" t="str">
        <f t="shared" si="2"/>
        <v>MB9</v>
      </c>
      <c r="D129" s="72" t="s">
        <v>287</v>
      </c>
      <c r="E129" s="34" t="s">
        <v>217</v>
      </c>
      <c r="F129" s="34" t="s">
        <v>232</v>
      </c>
      <c r="G129" s="34">
        <v>10</v>
      </c>
      <c r="H129" s="34" t="s">
        <v>220</v>
      </c>
      <c r="I129" s="34">
        <v>9</v>
      </c>
      <c r="J129" s="73" t="s">
        <v>220</v>
      </c>
      <c r="K129" s="34">
        <v>3</v>
      </c>
      <c r="L129" s="20">
        <v>288</v>
      </c>
      <c r="M129" s="21">
        <v>3</v>
      </c>
      <c r="N129" s="21">
        <v>3</v>
      </c>
      <c r="O129" s="22">
        <v>0</v>
      </c>
      <c r="P129" s="9">
        <v>288</v>
      </c>
      <c r="Q129" s="10">
        <v>0</v>
      </c>
      <c r="R129" s="10">
        <v>0</v>
      </c>
      <c r="S129" s="11">
        <v>0</v>
      </c>
      <c r="T129" s="11">
        <v>0</v>
      </c>
      <c r="U129" s="11">
        <v>0</v>
      </c>
      <c r="V129" s="10">
        <v>0</v>
      </c>
      <c r="W129" s="10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3">
        <v>0</v>
      </c>
      <c r="AF129" s="13">
        <v>0</v>
      </c>
      <c r="AG129" s="13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98</v>
      </c>
      <c r="AM129" s="74">
        <v>0</v>
      </c>
      <c r="AN129" s="74">
        <v>0</v>
      </c>
      <c r="AO129" s="15">
        <v>0</v>
      </c>
      <c r="AP129" s="15">
        <v>0</v>
      </c>
      <c r="AQ129" s="15">
        <v>0</v>
      </c>
      <c r="AR129" s="15">
        <v>0</v>
      </c>
      <c r="AS129" s="16">
        <v>0</v>
      </c>
      <c r="AT129" s="16">
        <v>100</v>
      </c>
      <c r="AU129" s="16">
        <v>0</v>
      </c>
      <c r="AV129" s="16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8">
        <v>90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</row>
    <row r="130" spans="1:63" ht="15.75" customHeight="1" x14ac:dyDescent="0.35">
      <c r="A130" s="71" t="str">
        <f t="shared" si="0"/>
        <v>M58</v>
      </c>
      <c r="B130" s="71" t="str">
        <f t="shared" si="1"/>
        <v>MV5511</v>
      </c>
      <c r="C130" s="71" t="str">
        <f t="shared" si="2"/>
        <v>MB10</v>
      </c>
      <c r="D130" s="72" t="s">
        <v>288</v>
      </c>
      <c r="E130" s="34" t="s">
        <v>217</v>
      </c>
      <c r="F130" s="34" t="s">
        <v>232</v>
      </c>
      <c r="G130" s="34">
        <v>11</v>
      </c>
      <c r="H130" s="34" t="s">
        <v>220</v>
      </c>
      <c r="I130" s="34">
        <v>10</v>
      </c>
      <c r="J130" s="73" t="s">
        <v>220</v>
      </c>
      <c r="K130" s="34">
        <v>3</v>
      </c>
      <c r="L130" s="20">
        <v>284</v>
      </c>
      <c r="M130" s="21">
        <v>2</v>
      </c>
      <c r="N130" s="21">
        <v>2</v>
      </c>
      <c r="O130" s="22">
        <v>0</v>
      </c>
      <c r="P130" s="9">
        <v>284</v>
      </c>
      <c r="Q130" s="10">
        <v>0</v>
      </c>
      <c r="R130" s="10">
        <v>0</v>
      </c>
      <c r="S130" s="11">
        <v>0</v>
      </c>
      <c r="T130" s="11">
        <v>0</v>
      </c>
      <c r="U130" s="11">
        <v>0</v>
      </c>
      <c r="V130" s="10">
        <v>0</v>
      </c>
      <c r="W130" s="10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3">
        <v>0</v>
      </c>
      <c r="AF130" s="13">
        <v>0</v>
      </c>
      <c r="AG130" s="13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74">
        <v>0</v>
      </c>
      <c r="AN130" s="74">
        <v>0</v>
      </c>
      <c r="AO130" s="15">
        <v>0</v>
      </c>
      <c r="AP130" s="15">
        <v>0</v>
      </c>
      <c r="AQ130" s="15">
        <v>0</v>
      </c>
      <c r="AR130" s="15">
        <v>0</v>
      </c>
      <c r="AS130" s="16">
        <v>0</v>
      </c>
      <c r="AT130" s="16">
        <v>0</v>
      </c>
      <c r="AU130" s="16">
        <v>0</v>
      </c>
      <c r="AV130" s="16">
        <v>0</v>
      </c>
      <c r="AW130" s="17">
        <v>0</v>
      </c>
      <c r="AX130" s="17">
        <v>0</v>
      </c>
      <c r="AY130" s="17">
        <v>0</v>
      </c>
      <c r="AZ130" s="17">
        <v>0</v>
      </c>
      <c r="BA130" s="17">
        <v>93</v>
      </c>
      <c r="BB130" s="17">
        <v>95</v>
      </c>
      <c r="BC130" s="17">
        <v>0</v>
      </c>
      <c r="BD130" s="18">
        <v>96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</row>
    <row r="131" spans="1:63" ht="15.75" customHeight="1" x14ac:dyDescent="0.35">
      <c r="A131" s="71" t="str">
        <f t="shared" si="0"/>
        <v>M59</v>
      </c>
      <c r="B131" s="71" t="str">
        <f t="shared" si="1"/>
        <v>MJNR3</v>
      </c>
      <c r="C131" s="71" t="str">
        <f t="shared" si="2"/>
        <v>MU2</v>
      </c>
      <c r="D131" s="72" t="s">
        <v>289</v>
      </c>
      <c r="E131" s="34" t="s">
        <v>217</v>
      </c>
      <c r="F131" s="34" t="s">
        <v>275</v>
      </c>
      <c r="G131" s="34">
        <v>3</v>
      </c>
      <c r="H131" s="34" t="s">
        <v>225</v>
      </c>
      <c r="I131" s="34">
        <v>2</v>
      </c>
      <c r="J131" s="73" t="s">
        <v>225</v>
      </c>
      <c r="K131" s="34">
        <v>3</v>
      </c>
      <c r="L131" s="20">
        <v>283</v>
      </c>
      <c r="M131" s="21">
        <v>2</v>
      </c>
      <c r="N131" s="21">
        <v>2</v>
      </c>
      <c r="O131" s="22">
        <v>0</v>
      </c>
      <c r="P131" s="9">
        <v>283</v>
      </c>
      <c r="Q131" s="10">
        <v>92</v>
      </c>
      <c r="R131" s="10">
        <v>0</v>
      </c>
      <c r="S131" s="11">
        <v>0</v>
      </c>
      <c r="T131" s="11">
        <v>0</v>
      </c>
      <c r="U131" s="11">
        <v>0</v>
      </c>
      <c r="V131" s="10">
        <v>0</v>
      </c>
      <c r="W131" s="10">
        <v>97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3">
        <v>0</v>
      </c>
      <c r="AF131" s="13">
        <v>0</v>
      </c>
      <c r="AG131" s="13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74">
        <v>0</v>
      </c>
      <c r="AN131" s="74">
        <v>0</v>
      </c>
      <c r="AO131" s="15">
        <v>0</v>
      </c>
      <c r="AP131" s="15">
        <v>0</v>
      </c>
      <c r="AQ131" s="15">
        <v>0</v>
      </c>
      <c r="AR131" s="15">
        <v>0</v>
      </c>
      <c r="AS131" s="16">
        <v>0</v>
      </c>
      <c r="AT131" s="16">
        <v>0</v>
      </c>
      <c r="AU131" s="16">
        <v>0</v>
      </c>
      <c r="AV131" s="16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94</v>
      </c>
    </row>
    <row r="132" spans="1:63" ht="15.75" customHeight="1" x14ac:dyDescent="0.35">
      <c r="A132" s="71" t="str">
        <f t="shared" si="0"/>
        <v>M60</v>
      </c>
      <c r="B132" s="71" t="str">
        <f t="shared" si="1"/>
        <v>MV4517</v>
      </c>
      <c r="C132" s="71" t="str">
        <f t="shared" si="2"/>
        <v>MB11</v>
      </c>
      <c r="D132" s="72" t="s">
        <v>290</v>
      </c>
      <c r="E132" s="34" t="s">
        <v>217</v>
      </c>
      <c r="F132" s="34" t="s">
        <v>218</v>
      </c>
      <c r="G132" s="34">
        <v>17</v>
      </c>
      <c r="H132" s="34" t="s">
        <v>220</v>
      </c>
      <c r="I132" s="34">
        <v>11</v>
      </c>
      <c r="J132" s="73" t="s">
        <v>220</v>
      </c>
      <c r="K132" s="34">
        <v>3</v>
      </c>
      <c r="L132" s="20">
        <v>282</v>
      </c>
      <c r="M132" s="21">
        <v>2</v>
      </c>
      <c r="N132" s="21">
        <v>2</v>
      </c>
      <c r="O132" s="22">
        <v>0</v>
      </c>
      <c r="P132" s="9">
        <v>282</v>
      </c>
      <c r="Q132" s="10">
        <v>0</v>
      </c>
      <c r="R132" s="10">
        <v>0</v>
      </c>
      <c r="S132" s="11">
        <v>0</v>
      </c>
      <c r="T132" s="11">
        <v>0</v>
      </c>
      <c r="U132" s="11">
        <v>0</v>
      </c>
      <c r="V132" s="10">
        <v>0</v>
      </c>
      <c r="W132" s="10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3">
        <v>0</v>
      </c>
      <c r="AF132" s="13">
        <v>0</v>
      </c>
      <c r="AG132" s="13">
        <v>0</v>
      </c>
      <c r="AH132" s="14">
        <v>97</v>
      </c>
      <c r="AI132" s="14">
        <v>0</v>
      </c>
      <c r="AJ132" s="14">
        <v>0</v>
      </c>
      <c r="AK132" s="14">
        <v>0</v>
      </c>
      <c r="AL132" s="14">
        <v>0</v>
      </c>
      <c r="AM132" s="74">
        <v>100</v>
      </c>
      <c r="AN132" s="74">
        <v>0</v>
      </c>
      <c r="AO132" s="15">
        <v>0</v>
      </c>
      <c r="AP132" s="15">
        <v>0</v>
      </c>
      <c r="AQ132" s="15">
        <v>0</v>
      </c>
      <c r="AR132" s="15">
        <v>0</v>
      </c>
      <c r="AS132" s="16">
        <v>0</v>
      </c>
      <c r="AT132" s="16">
        <v>0</v>
      </c>
      <c r="AU132" s="16">
        <v>0</v>
      </c>
      <c r="AV132" s="16">
        <v>0</v>
      </c>
      <c r="AW132" s="17">
        <v>0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85</v>
      </c>
      <c r="BD132" s="18">
        <v>0</v>
      </c>
      <c r="BE132" s="18">
        <v>0</v>
      </c>
      <c r="BF132" s="18">
        <v>0</v>
      </c>
      <c r="BG132" s="18">
        <v>0</v>
      </c>
      <c r="BH132" s="18">
        <v>0</v>
      </c>
      <c r="BI132" s="18">
        <v>0</v>
      </c>
      <c r="BJ132" s="18">
        <v>0</v>
      </c>
      <c r="BK132" s="18">
        <v>0</v>
      </c>
    </row>
    <row r="133" spans="1:63" ht="15.75" customHeight="1" x14ac:dyDescent="0.35">
      <c r="A133" s="71" t="str">
        <f t="shared" si="0"/>
        <v>M61</v>
      </c>
      <c r="B133" s="71" t="str">
        <f t="shared" si="1"/>
        <v>MU3513</v>
      </c>
      <c r="C133" s="71" t="str">
        <f t="shared" si="2"/>
        <v>MA17</v>
      </c>
      <c r="D133" s="72" t="s">
        <v>291</v>
      </c>
      <c r="E133" s="34" t="s">
        <v>217</v>
      </c>
      <c r="F133" s="34" t="s">
        <v>222</v>
      </c>
      <c r="G133" s="34">
        <v>13</v>
      </c>
      <c r="H133" s="34" t="s">
        <v>219</v>
      </c>
      <c r="I133" s="34">
        <v>17</v>
      </c>
      <c r="J133" s="73" t="s">
        <v>219</v>
      </c>
      <c r="K133" s="34">
        <v>3</v>
      </c>
      <c r="L133" s="20">
        <v>282</v>
      </c>
      <c r="M133" s="21">
        <v>1</v>
      </c>
      <c r="N133" s="21">
        <v>1</v>
      </c>
      <c r="O133" s="22">
        <v>0</v>
      </c>
      <c r="P133" s="9">
        <v>282</v>
      </c>
      <c r="Q133" s="10">
        <v>0</v>
      </c>
      <c r="R133" s="10">
        <v>0</v>
      </c>
      <c r="S133" s="11">
        <v>0</v>
      </c>
      <c r="T133" s="11">
        <v>0</v>
      </c>
      <c r="U133" s="11">
        <v>0</v>
      </c>
      <c r="V133" s="10">
        <v>0</v>
      </c>
      <c r="W133" s="10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3">
        <v>0</v>
      </c>
      <c r="AF133" s="13">
        <v>0</v>
      </c>
      <c r="AG133" s="13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74">
        <v>0</v>
      </c>
      <c r="AN133" s="74">
        <v>0</v>
      </c>
      <c r="AO133" s="15">
        <v>0</v>
      </c>
      <c r="AP133" s="15">
        <v>0</v>
      </c>
      <c r="AQ133" s="15">
        <v>0</v>
      </c>
      <c r="AR133" s="15">
        <v>0</v>
      </c>
      <c r="AS133" s="16">
        <v>0</v>
      </c>
      <c r="AT133" s="16">
        <v>0</v>
      </c>
      <c r="AU133" s="16">
        <v>0</v>
      </c>
      <c r="AV133" s="16">
        <v>0</v>
      </c>
      <c r="AW133" s="17">
        <v>0</v>
      </c>
      <c r="AX133" s="17">
        <v>0</v>
      </c>
      <c r="AY133" s="17">
        <v>93</v>
      </c>
      <c r="AZ133" s="17">
        <v>92</v>
      </c>
      <c r="BA133" s="17">
        <v>97</v>
      </c>
      <c r="BB133" s="17">
        <v>0</v>
      </c>
      <c r="BC133" s="17">
        <v>0</v>
      </c>
      <c r="BD133" s="18">
        <v>0</v>
      </c>
      <c r="BE133" s="18">
        <v>0</v>
      </c>
      <c r="BF133" s="18">
        <v>0</v>
      </c>
      <c r="BG133" s="18">
        <v>0</v>
      </c>
      <c r="BH133" s="18">
        <v>0</v>
      </c>
      <c r="BI133" s="18">
        <v>0</v>
      </c>
      <c r="BJ133" s="18">
        <v>0</v>
      </c>
      <c r="BK133" s="18">
        <v>0</v>
      </c>
    </row>
    <row r="134" spans="1:63" ht="15.75" customHeight="1" x14ac:dyDescent="0.35">
      <c r="A134" s="71" t="str">
        <f t="shared" si="0"/>
        <v>M62</v>
      </c>
      <c r="B134" s="71" t="str">
        <f t="shared" si="1"/>
        <v>MV3511</v>
      </c>
      <c r="C134" s="71" t="str">
        <f t="shared" si="2"/>
        <v>MD7</v>
      </c>
      <c r="D134" s="72" t="s">
        <v>292</v>
      </c>
      <c r="E134" s="34" t="s">
        <v>217</v>
      </c>
      <c r="F134" s="34" t="s">
        <v>224</v>
      </c>
      <c r="G134" s="34">
        <v>11</v>
      </c>
      <c r="H134" s="34" t="s">
        <v>239</v>
      </c>
      <c r="I134" s="34">
        <v>7</v>
      </c>
      <c r="J134" s="73" t="s">
        <v>239</v>
      </c>
      <c r="K134" s="34">
        <v>3</v>
      </c>
      <c r="L134" s="20">
        <v>274</v>
      </c>
      <c r="M134" s="21">
        <v>3</v>
      </c>
      <c r="N134" s="21">
        <v>3</v>
      </c>
      <c r="O134" s="22">
        <v>0</v>
      </c>
      <c r="P134" s="9">
        <v>274</v>
      </c>
      <c r="Q134" s="10">
        <v>0</v>
      </c>
      <c r="R134" s="10">
        <v>0</v>
      </c>
      <c r="S134" s="11">
        <v>0</v>
      </c>
      <c r="T134" s="11">
        <v>0</v>
      </c>
      <c r="U134" s="11">
        <v>0</v>
      </c>
      <c r="V134" s="10">
        <v>0</v>
      </c>
      <c r="W134" s="10">
        <v>0</v>
      </c>
      <c r="X134" s="12">
        <v>0</v>
      </c>
      <c r="Y134" s="12">
        <v>100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3">
        <v>0</v>
      </c>
      <c r="AF134" s="13">
        <v>0</v>
      </c>
      <c r="AG134" s="13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74">
        <v>89</v>
      </c>
      <c r="AN134" s="74">
        <v>0</v>
      </c>
      <c r="AO134" s="15">
        <v>0</v>
      </c>
      <c r="AP134" s="15">
        <v>0</v>
      </c>
      <c r="AQ134" s="15">
        <v>0</v>
      </c>
      <c r="AR134" s="15">
        <v>0</v>
      </c>
      <c r="AS134" s="16">
        <v>0</v>
      </c>
      <c r="AT134" s="16">
        <v>0</v>
      </c>
      <c r="AU134" s="16">
        <v>0</v>
      </c>
      <c r="AV134" s="16">
        <v>0</v>
      </c>
      <c r="AW134" s="17">
        <v>0</v>
      </c>
      <c r="AX134" s="17">
        <v>0</v>
      </c>
      <c r="AY134" s="17">
        <v>0</v>
      </c>
      <c r="AZ134" s="17">
        <v>0</v>
      </c>
      <c r="BA134" s="17">
        <v>0</v>
      </c>
      <c r="BB134" s="17">
        <v>0</v>
      </c>
      <c r="BC134" s="17">
        <v>0</v>
      </c>
      <c r="BD134" s="18">
        <v>85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</row>
    <row r="135" spans="1:63" ht="15.75" customHeight="1" x14ac:dyDescent="0.35">
      <c r="A135" s="71" t="str">
        <f t="shared" si="0"/>
        <v>M63</v>
      </c>
      <c r="B135" s="71" t="str">
        <f t="shared" si="1"/>
        <v>MV4518</v>
      </c>
      <c r="C135" s="71" t="str">
        <f t="shared" si="2"/>
        <v>MU3</v>
      </c>
      <c r="D135" s="72" t="s">
        <v>293</v>
      </c>
      <c r="E135" s="34" t="s">
        <v>217</v>
      </c>
      <c r="F135" s="34" t="s">
        <v>218</v>
      </c>
      <c r="G135" s="34">
        <v>18</v>
      </c>
      <c r="H135" s="34" t="s">
        <v>225</v>
      </c>
      <c r="I135" s="34">
        <v>3</v>
      </c>
      <c r="J135" s="73" t="s">
        <v>225</v>
      </c>
      <c r="K135" s="34">
        <v>3</v>
      </c>
      <c r="L135" s="20">
        <v>274</v>
      </c>
      <c r="M135" s="21">
        <v>3</v>
      </c>
      <c r="N135" s="21">
        <v>3</v>
      </c>
      <c r="O135" s="22">
        <v>0</v>
      </c>
      <c r="P135" s="9">
        <v>274</v>
      </c>
      <c r="Q135" s="10">
        <v>0</v>
      </c>
      <c r="R135" s="10">
        <v>0</v>
      </c>
      <c r="S135" s="11">
        <v>0</v>
      </c>
      <c r="T135" s="11">
        <v>0</v>
      </c>
      <c r="U135" s="11">
        <v>0</v>
      </c>
      <c r="V135" s="10">
        <v>89</v>
      </c>
      <c r="W135" s="10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95</v>
      </c>
      <c r="AE135" s="13">
        <v>0</v>
      </c>
      <c r="AF135" s="13">
        <v>0</v>
      </c>
      <c r="AG135" s="13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74">
        <v>90</v>
      </c>
      <c r="AN135" s="74">
        <v>0</v>
      </c>
      <c r="AO135" s="15">
        <v>0</v>
      </c>
      <c r="AP135" s="15">
        <v>0</v>
      </c>
      <c r="AQ135" s="15">
        <v>0</v>
      </c>
      <c r="AR135" s="15">
        <v>0</v>
      </c>
      <c r="AS135" s="16">
        <v>0</v>
      </c>
      <c r="AT135" s="16">
        <v>0</v>
      </c>
      <c r="AU135" s="16">
        <v>0</v>
      </c>
      <c r="AV135" s="16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8">
        <v>0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0</v>
      </c>
    </row>
    <row r="136" spans="1:63" ht="15.75" customHeight="1" x14ac:dyDescent="0.35">
      <c r="A136" s="71" t="str">
        <f t="shared" si="0"/>
        <v>M64</v>
      </c>
      <c r="B136" s="71" t="str">
        <f t="shared" si="1"/>
        <v>MV5512</v>
      </c>
      <c r="C136" s="71" t="str">
        <f t="shared" si="2"/>
        <v>ME8</v>
      </c>
      <c r="D136" s="72" t="s">
        <v>294</v>
      </c>
      <c r="E136" s="34" t="s">
        <v>217</v>
      </c>
      <c r="F136" s="34" t="s">
        <v>232</v>
      </c>
      <c r="G136" s="34">
        <v>12</v>
      </c>
      <c r="H136" s="34" t="s">
        <v>250</v>
      </c>
      <c r="I136" s="34">
        <v>8</v>
      </c>
      <c r="J136" s="73" t="s">
        <v>225</v>
      </c>
      <c r="K136" s="34">
        <v>3</v>
      </c>
      <c r="L136" s="20">
        <v>267</v>
      </c>
      <c r="M136" s="21">
        <v>1</v>
      </c>
      <c r="N136" s="21">
        <v>1</v>
      </c>
      <c r="O136" s="22">
        <v>0</v>
      </c>
      <c r="P136" s="9">
        <v>267</v>
      </c>
      <c r="Q136" s="10">
        <v>0</v>
      </c>
      <c r="R136" s="10">
        <v>0</v>
      </c>
      <c r="S136" s="11">
        <v>0</v>
      </c>
      <c r="T136" s="11">
        <v>0</v>
      </c>
      <c r="U136" s="11">
        <v>0</v>
      </c>
      <c r="V136" s="10">
        <v>0</v>
      </c>
      <c r="W136" s="10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3">
        <v>0</v>
      </c>
      <c r="AF136" s="13">
        <v>0</v>
      </c>
      <c r="AG136" s="13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74">
        <v>0</v>
      </c>
      <c r="AN136" s="74">
        <v>0</v>
      </c>
      <c r="AO136" s="15">
        <v>0</v>
      </c>
      <c r="AP136" s="15">
        <v>0</v>
      </c>
      <c r="AQ136" s="15">
        <v>0</v>
      </c>
      <c r="AR136" s="15">
        <v>0</v>
      </c>
      <c r="AS136" s="16">
        <v>89</v>
      </c>
      <c r="AT136" s="16">
        <v>88</v>
      </c>
      <c r="AU136" s="16">
        <v>90</v>
      </c>
      <c r="AV136" s="16">
        <v>0</v>
      </c>
      <c r="AW136" s="17">
        <v>0</v>
      </c>
      <c r="AX136" s="17">
        <v>0</v>
      </c>
      <c r="AY136" s="17">
        <v>0</v>
      </c>
      <c r="AZ136" s="17">
        <v>0</v>
      </c>
      <c r="BA136" s="17">
        <v>0</v>
      </c>
      <c r="BB136" s="17">
        <v>0</v>
      </c>
      <c r="BC136" s="17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</row>
    <row r="137" spans="1:63" ht="15.75" customHeight="1" x14ac:dyDescent="0.35">
      <c r="A137" s="71" t="str">
        <f t="shared" si="0"/>
        <v>M65</v>
      </c>
      <c r="B137" s="71" t="str">
        <f t="shared" si="1"/>
        <v>MV3512</v>
      </c>
      <c r="C137" s="71" t="str">
        <f t="shared" si="2"/>
        <v>MU4</v>
      </c>
      <c r="D137" s="72" t="s">
        <v>295</v>
      </c>
      <c r="E137" s="34" t="s">
        <v>217</v>
      </c>
      <c r="F137" s="34" t="s">
        <v>224</v>
      </c>
      <c r="G137" s="34">
        <v>12</v>
      </c>
      <c r="H137" s="34" t="s">
        <v>225</v>
      </c>
      <c r="I137" s="34">
        <v>4</v>
      </c>
      <c r="J137" s="73" t="s">
        <v>225</v>
      </c>
      <c r="K137" s="34">
        <v>3</v>
      </c>
      <c r="L137" s="20">
        <v>265</v>
      </c>
      <c r="M137" s="21">
        <v>3</v>
      </c>
      <c r="N137" s="21">
        <v>3</v>
      </c>
      <c r="O137" s="22">
        <v>0</v>
      </c>
      <c r="P137" s="9">
        <v>265</v>
      </c>
      <c r="Q137" s="10">
        <v>0</v>
      </c>
      <c r="R137" s="10">
        <v>89</v>
      </c>
      <c r="S137" s="11">
        <v>0</v>
      </c>
      <c r="T137" s="11">
        <v>0</v>
      </c>
      <c r="U137" s="11">
        <v>0</v>
      </c>
      <c r="V137" s="10">
        <v>0</v>
      </c>
      <c r="W137" s="10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83</v>
      </c>
      <c r="AC137" s="12">
        <v>0</v>
      </c>
      <c r="AD137" s="12">
        <v>0</v>
      </c>
      <c r="AE137" s="13">
        <v>0</v>
      </c>
      <c r="AF137" s="13">
        <v>0</v>
      </c>
      <c r="AG137" s="13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74">
        <v>0</v>
      </c>
      <c r="AN137" s="74">
        <v>0</v>
      </c>
      <c r="AO137" s="15">
        <v>0</v>
      </c>
      <c r="AP137" s="15">
        <v>0</v>
      </c>
      <c r="AQ137" s="15">
        <v>0</v>
      </c>
      <c r="AR137" s="15">
        <v>0</v>
      </c>
      <c r="AS137" s="16">
        <v>93</v>
      </c>
      <c r="AT137" s="16">
        <v>0</v>
      </c>
      <c r="AU137" s="16">
        <v>0</v>
      </c>
      <c r="AV137" s="16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8">
        <v>0</v>
      </c>
      <c r="BE137" s="18">
        <v>0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</row>
    <row r="138" spans="1:63" ht="15.75" customHeight="1" x14ac:dyDescent="0.35">
      <c r="A138" s="71" t="str">
        <f t="shared" si="0"/>
        <v>M66</v>
      </c>
      <c r="B138" s="71" t="str">
        <f t="shared" si="1"/>
        <v>MV5513</v>
      </c>
      <c r="C138" s="71" t="str">
        <f t="shared" si="2"/>
        <v>ME9</v>
      </c>
      <c r="D138" s="72" t="s">
        <v>296</v>
      </c>
      <c r="E138" s="34" t="s">
        <v>217</v>
      </c>
      <c r="F138" s="34" t="s">
        <v>232</v>
      </c>
      <c r="G138" s="34">
        <v>13</v>
      </c>
      <c r="H138" s="34" t="s">
        <v>250</v>
      </c>
      <c r="I138" s="34">
        <v>9</v>
      </c>
      <c r="J138" s="73" t="s">
        <v>250</v>
      </c>
      <c r="K138" s="34">
        <v>3</v>
      </c>
      <c r="L138" s="20">
        <v>264</v>
      </c>
      <c r="M138" s="21">
        <v>3</v>
      </c>
      <c r="N138" s="21">
        <v>3</v>
      </c>
      <c r="O138" s="22">
        <v>0</v>
      </c>
      <c r="P138" s="9">
        <v>264</v>
      </c>
      <c r="Q138" s="10">
        <v>0</v>
      </c>
      <c r="R138" s="10">
        <v>0</v>
      </c>
      <c r="S138" s="11">
        <v>93</v>
      </c>
      <c r="T138" s="11">
        <v>0</v>
      </c>
      <c r="U138" s="11">
        <v>0</v>
      </c>
      <c r="V138" s="10">
        <v>0</v>
      </c>
      <c r="W138" s="10">
        <v>0</v>
      </c>
      <c r="X138" s="12">
        <v>0</v>
      </c>
      <c r="Y138" s="12">
        <v>90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3">
        <v>0</v>
      </c>
      <c r="AF138" s="13">
        <v>0</v>
      </c>
      <c r="AG138" s="13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74">
        <v>0</v>
      </c>
      <c r="AN138" s="74">
        <v>0</v>
      </c>
      <c r="AO138" s="15">
        <v>81</v>
      </c>
      <c r="AP138" s="15">
        <v>0</v>
      </c>
      <c r="AQ138" s="15">
        <v>0</v>
      </c>
      <c r="AR138" s="15">
        <v>0</v>
      </c>
      <c r="AS138" s="16">
        <v>0</v>
      </c>
      <c r="AT138" s="16">
        <v>0</v>
      </c>
      <c r="AU138" s="16">
        <v>0</v>
      </c>
      <c r="AV138" s="16">
        <v>0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</row>
    <row r="139" spans="1:63" ht="15.75" customHeight="1" x14ac:dyDescent="0.35">
      <c r="A139" s="71" t="str">
        <f t="shared" si="0"/>
        <v>M67</v>
      </c>
      <c r="B139" s="71" t="str">
        <f t="shared" si="1"/>
        <v>MV658</v>
      </c>
      <c r="C139" s="71" t="str">
        <f t="shared" si="2"/>
        <v>MD8</v>
      </c>
      <c r="D139" s="72" t="s">
        <v>297</v>
      </c>
      <c r="E139" s="34" t="s">
        <v>217</v>
      </c>
      <c r="F139" s="34" t="s">
        <v>249</v>
      </c>
      <c r="G139" s="34">
        <v>8</v>
      </c>
      <c r="H139" s="34" t="s">
        <v>239</v>
      </c>
      <c r="I139" s="34">
        <v>8</v>
      </c>
      <c r="J139" s="73" t="s">
        <v>239</v>
      </c>
      <c r="K139" s="34">
        <v>3</v>
      </c>
      <c r="L139" s="20">
        <v>246</v>
      </c>
      <c r="M139" s="21">
        <v>3</v>
      </c>
      <c r="N139" s="21">
        <v>3</v>
      </c>
      <c r="O139" s="22">
        <v>0</v>
      </c>
      <c r="P139" s="9">
        <v>246</v>
      </c>
      <c r="Q139" s="10">
        <v>0</v>
      </c>
      <c r="R139" s="10">
        <v>0</v>
      </c>
      <c r="S139" s="11">
        <v>0</v>
      </c>
      <c r="T139" s="11">
        <v>0</v>
      </c>
      <c r="U139" s="11">
        <v>0</v>
      </c>
      <c r="V139" s="10">
        <v>0</v>
      </c>
      <c r="W139" s="10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3">
        <v>0</v>
      </c>
      <c r="AF139" s="13">
        <v>0</v>
      </c>
      <c r="AG139" s="13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74">
        <v>0</v>
      </c>
      <c r="AN139" s="74">
        <v>0</v>
      </c>
      <c r="AO139" s="15">
        <v>84</v>
      </c>
      <c r="AP139" s="15">
        <v>0</v>
      </c>
      <c r="AQ139" s="15">
        <v>0</v>
      </c>
      <c r="AR139" s="15">
        <v>0</v>
      </c>
      <c r="AS139" s="16">
        <v>0</v>
      </c>
      <c r="AT139" s="16">
        <v>0</v>
      </c>
      <c r="AU139" s="16">
        <v>0</v>
      </c>
      <c r="AV139" s="16">
        <v>0</v>
      </c>
      <c r="AW139" s="17">
        <v>78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8">
        <v>84</v>
      </c>
      <c r="BE139" s="18">
        <v>0</v>
      </c>
      <c r="BF139" s="18">
        <v>0</v>
      </c>
      <c r="BG139" s="18">
        <v>0</v>
      </c>
      <c r="BH139" s="18">
        <v>0</v>
      </c>
      <c r="BI139" s="18">
        <v>0</v>
      </c>
      <c r="BJ139" s="18">
        <v>0</v>
      </c>
      <c r="BK139" s="18">
        <v>0</v>
      </c>
    </row>
    <row r="140" spans="1:63" ht="15.75" customHeight="1" x14ac:dyDescent="0.35">
      <c r="A140" s="71" t="str">
        <f t="shared" si="0"/>
        <v>M68</v>
      </c>
      <c r="B140" s="71" t="str">
        <f t="shared" si="1"/>
        <v>MJNR4</v>
      </c>
      <c r="C140" s="71" t="str">
        <f t="shared" si="2"/>
        <v>MA18</v>
      </c>
      <c r="D140" s="72" t="s">
        <v>298</v>
      </c>
      <c r="E140" s="34" t="s">
        <v>217</v>
      </c>
      <c r="F140" s="34" t="s">
        <v>275</v>
      </c>
      <c r="G140" s="34">
        <v>4</v>
      </c>
      <c r="H140" s="77" t="s">
        <v>219</v>
      </c>
      <c r="I140" s="34">
        <v>18</v>
      </c>
      <c r="J140" s="73" t="s">
        <v>225</v>
      </c>
      <c r="K140" s="34">
        <v>2</v>
      </c>
      <c r="L140" s="20">
        <v>198</v>
      </c>
      <c r="M140" s="21">
        <v>2</v>
      </c>
      <c r="N140" s="21">
        <v>2</v>
      </c>
      <c r="O140" s="22">
        <v>0</v>
      </c>
      <c r="P140" s="9">
        <v>198</v>
      </c>
      <c r="Q140" s="10">
        <v>0</v>
      </c>
      <c r="R140" s="10">
        <v>0</v>
      </c>
      <c r="S140" s="11">
        <v>0</v>
      </c>
      <c r="T140" s="11">
        <v>0</v>
      </c>
      <c r="U140" s="11">
        <v>0</v>
      </c>
      <c r="V140" s="10">
        <v>0</v>
      </c>
      <c r="W140" s="10">
        <v>100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3">
        <v>0</v>
      </c>
      <c r="AF140" s="13">
        <v>0</v>
      </c>
      <c r="AG140" s="13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74">
        <v>0</v>
      </c>
      <c r="AN140" s="74">
        <v>0</v>
      </c>
      <c r="AO140" s="15">
        <v>0</v>
      </c>
      <c r="AP140" s="15">
        <v>0</v>
      </c>
      <c r="AQ140" s="15">
        <v>0</v>
      </c>
      <c r="AR140" s="15">
        <v>0</v>
      </c>
      <c r="AS140" s="16">
        <v>0</v>
      </c>
      <c r="AT140" s="16">
        <v>0</v>
      </c>
      <c r="AU140" s="16">
        <v>0</v>
      </c>
      <c r="AV140" s="16">
        <v>0</v>
      </c>
      <c r="AW140" s="17">
        <v>0</v>
      </c>
      <c r="AX140" s="17">
        <v>0</v>
      </c>
      <c r="AY140" s="17">
        <v>0</v>
      </c>
      <c r="AZ140" s="17">
        <v>0</v>
      </c>
      <c r="BA140" s="17">
        <v>0</v>
      </c>
      <c r="BB140" s="17">
        <v>0</v>
      </c>
      <c r="BC140" s="17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8">
        <v>98</v>
      </c>
    </row>
    <row r="141" spans="1:63" ht="15.75" customHeight="1" x14ac:dyDescent="0.35">
      <c r="A141" s="71" t="str">
        <f t="shared" si="0"/>
        <v>M69</v>
      </c>
      <c r="B141" s="71" t="str">
        <f t="shared" si="1"/>
        <v>MU3514</v>
      </c>
      <c r="C141" s="71" t="str">
        <f t="shared" si="2"/>
        <v>MU5</v>
      </c>
      <c r="D141" s="72" t="s">
        <v>299</v>
      </c>
      <c r="E141" s="34" t="s">
        <v>217</v>
      </c>
      <c r="F141" s="34" t="s">
        <v>222</v>
      </c>
      <c r="G141" s="34">
        <v>14</v>
      </c>
      <c r="H141" s="34" t="s">
        <v>225</v>
      </c>
      <c r="I141" s="34">
        <v>5</v>
      </c>
      <c r="J141" s="73" t="s">
        <v>225</v>
      </c>
      <c r="K141" s="34">
        <v>2</v>
      </c>
      <c r="L141" s="20">
        <v>196</v>
      </c>
      <c r="M141" s="21">
        <v>1</v>
      </c>
      <c r="N141" s="21">
        <v>1</v>
      </c>
      <c r="O141" s="22">
        <v>0</v>
      </c>
      <c r="P141" s="9">
        <v>196</v>
      </c>
      <c r="Q141" s="10">
        <v>0</v>
      </c>
      <c r="R141" s="10">
        <v>0</v>
      </c>
      <c r="S141" s="11">
        <v>0</v>
      </c>
      <c r="T141" s="11">
        <v>0</v>
      </c>
      <c r="U141" s="11">
        <v>0</v>
      </c>
      <c r="V141" s="10">
        <v>0</v>
      </c>
      <c r="W141" s="10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3">
        <v>0</v>
      </c>
      <c r="AF141" s="13">
        <v>0</v>
      </c>
      <c r="AG141" s="13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74">
        <v>0</v>
      </c>
      <c r="AN141" s="74">
        <v>0</v>
      </c>
      <c r="AO141" s="15">
        <v>0</v>
      </c>
      <c r="AP141" s="15">
        <v>0</v>
      </c>
      <c r="AQ141" s="15">
        <v>0</v>
      </c>
      <c r="AR141" s="15">
        <v>0</v>
      </c>
      <c r="AS141" s="16">
        <v>0</v>
      </c>
      <c r="AT141" s="16">
        <v>0</v>
      </c>
      <c r="AU141" s="16">
        <v>0</v>
      </c>
      <c r="AV141" s="16">
        <v>0</v>
      </c>
      <c r="AW141" s="17">
        <v>98</v>
      </c>
      <c r="AX141" s="17">
        <v>98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</row>
    <row r="142" spans="1:63" ht="15.75" customHeight="1" x14ac:dyDescent="0.35">
      <c r="A142" s="71" t="str">
        <f t="shared" si="0"/>
        <v>M70</v>
      </c>
      <c r="B142" s="71" t="str">
        <f t="shared" si="1"/>
        <v>MV3513</v>
      </c>
      <c r="C142" s="71" t="str">
        <f t="shared" si="2"/>
        <v>MA19</v>
      </c>
      <c r="D142" s="72" t="s">
        <v>300</v>
      </c>
      <c r="E142" s="34" t="s">
        <v>217</v>
      </c>
      <c r="F142" s="34" t="s">
        <v>224</v>
      </c>
      <c r="G142" s="34">
        <v>13</v>
      </c>
      <c r="H142" s="34" t="s">
        <v>219</v>
      </c>
      <c r="I142" s="34">
        <v>19</v>
      </c>
      <c r="J142" s="73" t="s">
        <v>219</v>
      </c>
      <c r="K142" s="34">
        <v>2</v>
      </c>
      <c r="L142" s="20">
        <v>195</v>
      </c>
      <c r="M142" s="21">
        <v>2</v>
      </c>
      <c r="N142" s="21">
        <v>2</v>
      </c>
      <c r="O142" s="22">
        <v>0</v>
      </c>
      <c r="P142" s="9">
        <v>195</v>
      </c>
      <c r="Q142" s="10">
        <v>0</v>
      </c>
      <c r="R142" s="10">
        <v>0</v>
      </c>
      <c r="S142" s="11">
        <v>0</v>
      </c>
      <c r="T142" s="11">
        <v>0</v>
      </c>
      <c r="U142" s="11">
        <v>0</v>
      </c>
      <c r="V142" s="10">
        <v>0</v>
      </c>
      <c r="W142" s="10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3">
        <v>0</v>
      </c>
      <c r="AF142" s="13">
        <v>0</v>
      </c>
      <c r="AG142" s="13">
        <v>0</v>
      </c>
      <c r="AH142" s="14">
        <v>98</v>
      </c>
      <c r="AI142" s="14">
        <v>0</v>
      </c>
      <c r="AJ142" s="14">
        <v>0</v>
      </c>
      <c r="AK142" s="14">
        <v>0</v>
      </c>
      <c r="AL142" s="14">
        <v>0</v>
      </c>
      <c r="AM142" s="74">
        <v>0</v>
      </c>
      <c r="AN142" s="74">
        <v>0</v>
      </c>
      <c r="AO142" s="15">
        <v>0</v>
      </c>
      <c r="AP142" s="15">
        <v>0</v>
      </c>
      <c r="AQ142" s="15">
        <v>0</v>
      </c>
      <c r="AR142" s="15">
        <v>0</v>
      </c>
      <c r="AS142" s="16">
        <v>0</v>
      </c>
      <c r="AT142" s="16">
        <v>0</v>
      </c>
      <c r="AU142" s="16">
        <v>0</v>
      </c>
      <c r="AV142" s="16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8">
        <v>0</v>
      </c>
      <c r="BE142" s="18">
        <v>0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97</v>
      </c>
    </row>
    <row r="143" spans="1:63" ht="15.75" customHeight="1" x14ac:dyDescent="0.35">
      <c r="A143" s="71" t="str">
        <f t="shared" si="0"/>
        <v>M71</v>
      </c>
      <c r="B143" s="71" t="str">
        <f t="shared" si="1"/>
        <v>MU3515</v>
      </c>
      <c r="C143" s="71" t="str">
        <f t="shared" si="2"/>
        <v>MU6</v>
      </c>
      <c r="D143" s="72" t="s">
        <v>301</v>
      </c>
      <c r="E143" s="34" t="s">
        <v>217</v>
      </c>
      <c r="F143" s="34" t="s">
        <v>222</v>
      </c>
      <c r="G143" s="34">
        <v>15</v>
      </c>
      <c r="H143" s="34" t="s">
        <v>225</v>
      </c>
      <c r="I143" s="34">
        <v>6</v>
      </c>
      <c r="J143" s="73" t="s">
        <v>225</v>
      </c>
      <c r="K143" s="34">
        <v>2</v>
      </c>
      <c r="L143" s="20">
        <v>193</v>
      </c>
      <c r="M143" s="21">
        <v>2</v>
      </c>
      <c r="N143" s="21">
        <v>2</v>
      </c>
      <c r="O143" s="22">
        <v>0</v>
      </c>
      <c r="P143" s="9">
        <v>193</v>
      </c>
      <c r="Q143" s="10">
        <v>0</v>
      </c>
      <c r="R143" s="10">
        <v>0</v>
      </c>
      <c r="S143" s="11">
        <v>0</v>
      </c>
      <c r="T143" s="11">
        <v>97</v>
      </c>
      <c r="U143" s="11">
        <v>0</v>
      </c>
      <c r="V143" s="10">
        <v>0</v>
      </c>
      <c r="W143" s="10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3">
        <v>0</v>
      </c>
      <c r="AF143" s="13">
        <v>0</v>
      </c>
      <c r="AG143" s="13">
        <v>96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74">
        <v>0</v>
      </c>
      <c r="AN143" s="74">
        <v>0</v>
      </c>
      <c r="AO143" s="15">
        <v>0</v>
      </c>
      <c r="AP143" s="15">
        <v>0</v>
      </c>
      <c r="AQ143" s="15">
        <v>0</v>
      </c>
      <c r="AR143" s="15">
        <v>0</v>
      </c>
      <c r="AS143" s="16">
        <v>0</v>
      </c>
      <c r="AT143" s="16">
        <v>0</v>
      </c>
      <c r="AU143" s="16">
        <v>0</v>
      </c>
      <c r="AV143" s="16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</row>
    <row r="144" spans="1:63" ht="15.75" customHeight="1" x14ac:dyDescent="0.35">
      <c r="A144" s="71" t="str">
        <f t="shared" si="0"/>
        <v>M72</v>
      </c>
      <c r="B144" s="71" t="str">
        <f t="shared" si="1"/>
        <v>MV3514</v>
      </c>
      <c r="C144" s="71" t="str">
        <f t="shared" si="2"/>
        <v>MU7</v>
      </c>
      <c r="D144" s="72" t="s">
        <v>302</v>
      </c>
      <c r="E144" s="34" t="s">
        <v>217</v>
      </c>
      <c r="F144" s="34" t="s">
        <v>224</v>
      </c>
      <c r="G144" s="34">
        <v>14</v>
      </c>
      <c r="H144" s="34" t="s">
        <v>225</v>
      </c>
      <c r="I144" s="34">
        <v>7</v>
      </c>
      <c r="J144" s="73" t="s">
        <v>225</v>
      </c>
      <c r="K144" s="34">
        <v>2</v>
      </c>
      <c r="L144" s="20">
        <v>192</v>
      </c>
      <c r="M144" s="21">
        <v>2</v>
      </c>
      <c r="N144" s="21">
        <v>2</v>
      </c>
      <c r="O144" s="22">
        <v>0</v>
      </c>
      <c r="P144" s="9">
        <v>192</v>
      </c>
      <c r="Q144" s="10">
        <v>0</v>
      </c>
      <c r="R144" s="10">
        <v>0</v>
      </c>
      <c r="S144" s="11">
        <v>0</v>
      </c>
      <c r="T144" s="11">
        <v>0</v>
      </c>
      <c r="U144" s="11">
        <v>0</v>
      </c>
      <c r="V144" s="10">
        <v>0</v>
      </c>
      <c r="W144" s="10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95</v>
      </c>
      <c r="AD144" s="12">
        <v>0</v>
      </c>
      <c r="AE144" s="13">
        <v>0</v>
      </c>
      <c r="AF144" s="13">
        <v>0</v>
      </c>
      <c r="AG144" s="13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74">
        <v>0</v>
      </c>
      <c r="AN144" s="74">
        <v>0</v>
      </c>
      <c r="AO144" s="15">
        <v>0</v>
      </c>
      <c r="AP144" s="15">
        <v>0</v>
      </c>
      <c r="AQ144" s="15">
        <v>0</v>
      </c>
      <c r="AR144" s="15">
        <v>97</v>
      </c>
      <c r="AS144" s="16">
        <v>0</v>
      </c>
      <c r="AT144" s="16">
        <v>0</v>
      </c>
      <c r="AU144" s="16">
        <v>0</v>
      </c>
      <c r="AV144" s="16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</row>
    <row r="145" spans="1:63" ht="15.75" customHeight="1" x14ac:dyDescent="0.35">
      <c r="A145" s="71" t="str">
        <f t="shared" si="0"/>
        <v>M73</v>
      </c>
      <c r="B145" s="71" t="str">
        <f t="shared" si="1"/>
        <v>MV3515</v>
      </c>
      <c r="C145" s="71" t="str">
        <f t="shared" si="2"/>
        <v>MA20</v>
      </c>
      <c r="D145" s="72" t="s">
        <v>303</v>
      </c>
      <c r="E145" s="34" t="s">
        <v>217</v>
      </c>
      <c r="F145" s="34" t="s">
        <v>224</v>
      </c>
      <c r="G145" s="34">
        <v>15</v>
      </c>
      <c r="H145" s="34" t="s">
        <v>219</v>
      </c>
      <c r="I145" s="34">
        <v>20</v>
      </c>
      <c r="J145" s="73" t="s">
        <v>219</v>
      </c>
      <c r="K145" s="34">
        <v>2</v>
      </c>
      <c r="L145" s="20">
        <v>191</v>
      </c>
      <c r="M145" s="21">
        <v>1</v>
      </c>
      <c r="N145" s="21">
        <v>1</v>
      </c>
      <c r="O145" s="22">
        <v>0</v>
      </c>
      <c r="P145" s="9">
        <v>191</v>
      </c>
      <c r="Q145" s="10">
        <v>0</v>
      </c>
      <c r="R145" s="10">
        <v>0</v>
      </c>
      <c r="S145" s="11">
        <v>0</v>
      </c>
      <c r="T145" s="11">
        <v>0</v>
      </c>
      <c r="U145" s="11">
        <v>0</v>
      </c>
      <c r="V145" s="10">
        <v>0</v>
      </c>
      <c r="W145" s="10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3">
        <v>0</v>
      </c>
      <c r="AF145" s="13">
        <v>0</v>
      </c>
      <c r="AG145" s="13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74">
        <v>0</v>
      </c>
      <c r="AN145" s="74">
        <v>0</v>
      </c>
      <c r="AO145" s="15">
        <v>0</v>
      </c>
      <c r="AP145" s="15">
        <v>0</v>
      </c>
      <c r="AQ145" s="15">
        <v>0</v>
      </c>
      <c r="AR145" s="15">
        <v>0</v>
      </c>
      <c r="AS145" s="16">
        <v>0</v>
      </c>
      <c r="AT145" s="16">
        <v>0</v>
      </c>
      <c r="AU145" s="16">
        <v>0</v>
      </c>
      <c r="AV145" s="16">
        <v>0</v>
      </c>
      <c r="AW145" s="17">
        <v>0</v>
      </c>
      <c r="AX145" s="17">
        <v>94</v>
      </c>
      <c r="AY145" s="17">
        <v>0</v>
      </c>
      <c r="AZ145" s="17">
        <v>0</v>
      </c>
      <c r="BA145" s="17">
        <v>0</v>
      </c>
      <c r="BB145" s="17">
        <v>0</v>
      </c>
      <c r="BC145" s="17">
        <v>97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0</v>
      </c>
    </row>
    <row r="146" spans="1:63" ht="15.75" customHeight="1" x14ac:dyDescent="0.35">
      <c r="A146" s="71" t="str">
        <f t="shared" si="0"/>
        <v>M74</v>
      </c>
      <c r="B146" s="71" t="str">
        <f t="shared" si="1"/>
        <v>MV5514</v>
      </c>
      <c r="C146" s="71" t="str">
        <f t="shared" si="2"/>
        <v>MB12</v>
      </c>
      <c r="D146" s="72" t="s">
        <v>304</v>
      </c>
      <c r="E146" s="34" t="s">
        <v>217</v>
      </c>
      <c r="F146" s="34" t="s">
        <v>232</v>
      </c>
      <c r="G146" s="34">
        <v>14</v>
      </c>
      <c r="H146" s="34" t="s">
        <v>220</v>
      </c>
      <c r="I146" s="34">
        <v>12</v>
      </c>
      <c r="J146" s="73" t="s">
        <v>220</v>
      </c>
      <c r="K146" s="34">
        <v>2</v>
      </c>
      <c r="L146" s="20">
        <v>191</v>
      </c>
      <c r="M146" s="21">
        <v>2</v>
      </c>
      <c r="N146" s="21">
        <v>2</v>
      </c>
      <c r="O146" s="22">
        <v>0</v>
      </c>
      <c r="P146" s="9">
        <v>191</v>
      </c>
      <c r="Q146" s="10">
        <v>0</v>
      </c>
      <c r="R146" s="10">
        <v>0</v>
      </c>
      <c r="S146" s="11">
        <v>0</v>
      </c>
      <c r="T146" s="11">
        <v>0</v>
      </c>
      <c r="U146" s="11">
        <v>0</v>
      </c>
      <c r="V146" s="10">
        <v>0</v>
      </c>
      <c r="W146" s="10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3">
        <v>0</v>
      </c>
      <c r="AF146" s="13">
        <v>0</v>
      </c>
      <c r="AG146" s="13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92</v>
      </c>
      <c r="AM146" s="74">
        <v>0</v>
      </c>
      <c r="AN146" s="74">
        <v>0</v>
      </c>
      <c r="AO146" s="15">
        <v>0</v>
      </c>
      <c r="AP146" s="15">
        <v>0</v>
      </c>
      <c r="AQ146" s="15">
        <v>0</v>
      </c>
      <c r="AR146" s="15">
        <v>99</v>
      </c>
      <c r="AS146" s="16">
        <v>0</v>
      </c>
      <c r="AT146" s="16">
        <v>0</v>
      </c>
      <c r="AU146" s="16">
        <v>0</v>
      </c>
      <c r="AV146" s="16">
        <v>0</v>
      </c>
      <c r="AW146" s="17">
        <v>0</v>
      </c>
      <c r="AX146" s="17">
        <v>0</v>
      </c>
      <c r="AY146" s="17">
        <v>0</v>
      </c>
      <c r="AZ146" s="17">
        <v>0</v>
      </c>
      <c r="BA146" s="17">
        <v>0</v>
      </c>
      <c r="BB146" s="17">
        <v>0</v>
      </c>
      <c r="BC146" s="17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</row>
    <row r="147" spans="1:63" ht="15.75" customHeight="1" x14ac:dyDescent="0.35">
      <c r="A147" s="71" t="str">
        <f t="shared" si="0"/>
        <v>M75</v>
      </c>
      <c r="B147" s="71" t="str">
        <f t="shared" si="1"/>
        <v>MV3516</v>
      </c>
      <c r="C147" s="71" t="str">
        <f t="shared" si="2"/>
        <v>MA21</v>
      </c>
      <c r="D147" s="72" t="s">
        <v>305</v>
      </c>
      <c r="E147" s="34" t="s">
        <v>217</v>
      </c>
      <c r="F147" s="34" t="s">
        <v>224</v>
      </c>
      <c r="G147" s="34">
        <v>16</v>
      </c>
      <c r="H147" s="34" t="s">
        <v>219</v>
      </c>
      <c r="I147" s="34">
        <v>21</v>
      </c>
      <c r="J147" s="73" t="s">
        <v>220</v>
      </c>
      <c r="K147" s="34">
        <v>2</v>
      </c>
      <c r="L147" s="20">
        <v>190</v>
      </c>
      <c r="M147" s="21">
        <v>1</v>
      </c>
      <c r="N147" s="21">
        <v>1</v>
      </c>
      <c r="O147" s="22">
        <v>0</v>
      </c>
      <c r="P147" s="9">
        <v>190</v>
      </c>
      <c r="Q147" s="10">
        <v>0</v>
      </c>
      <c r="R147" s="10">
        <v>0</v>
      </c>
      <c r="S147" s="11">
        <v>0</v>
      </c>
      <c r="T147" s="11">
        <v>0</v>
      </c>
      <c r="U147" s="11">
        <v>0</v>
      </c>
      <c r="V147" s="10">
        <v>0</v>
      </c>
      <c r="W147" s="10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3">
        <v>0</v>
      </c>
      <c r="AF147" s="13">
        <v>0</v>
      </c>
      <c r="AG147" s="13">
        <v>0</v>
      </c>
      <c r="AH147" s="14">
        <v>96</v>
      </c>
      <c r="AI147" s="14">
        <v>0</v>
      </c>
      <c r="AJ147" s="14">
        <v>0</v>
      </c>
      <c r="AK147" s="14">
        <v>0</v>
      </c>
      <c r="AL147" s="14">
        <v>94</v>
      </c>
      <c r="AM147" s="74">
        <v>0</v>
      </c>
      <c r="AN147" s="74">
        <v>0</v>
      </c>
      <c r="AO147" s="15">
        <v>0</v>
      </c>
      <c r="AP147" s="15">
        <v>0</v>
      </c>
      <c r="AQ147" s="15">
        <v>0</v>
      </c>
      <c r="AR147" s="15">
        <v>0</v>
      </c>
      <c r="AS147" s="16">
        <v>0</v>
      </c>
      <c r="AT147" s="16">
        <v>0</v>
      </c>
      <c r="AU147" s="16">
        <v>0</v>
      </c>
      <c r="AV147" s="16">
        <v>0</v>
      </c>
      <c r="AW147" s="17">
        <v>0</v>
      </c>
      <c r="AX147" s="17">
        <v>0</v>
      </c>
      <c r="AY147" s="17">
        <v>0</v>
      </c>
      <c r="AZ147" s="17">
        <v>0</v>
      </c>
      <c r="BA147" s="17">
        <v>0</v>
      </c>
      <c r="BB147" s="17">
        <v>0</v>
      </c>
      <c r="BC147" s="17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</row>
    <row r="148" spans="1:63" ht="15.75" customHeight="1" x14ac:dyDescent="0.35">
      <c r="A148" s="71" t="str">
        <f t="shared" si="0"/>
        <v>M76</v>
      </c>
      <c r="B148" s="71" t="str">
        <f t="shared" si="1"/>
        <v>MJNR5</v>
      </c>
      <c r="C148" s="71" t="str">
        <f t="shared" si="2"/>
        <v>MU8</v>
      </c>
      <c r="D148" s="72" t="s">
        <v>306</v>
      </c>
      <c r="E148" s="34" t="s">
        <v>217</v>
      </c>
      <c r="F148" s="34" t="s">
        <v>275</v>
      </c>
      <c r="G148" s="34">
        <v>5</v>
      </c>
      <c r="H148" s="34" t="s">
        <v>225</v>
      </c>
      <c r="I148" s="34">
        <v>8</v>
      </c>
      <c r="J148" s="73" t="s">
        <v>225</v>
      </c>
      <c r="K148" s="34">
        <v>2</v>
      </c>
      <c r="L148" s="20">
        <v>186</v>
      </c>
      <c r="M148" s="21">
        <v>2</v>
      </c>
      <c r="N148" s="21">
        <v>2</v>
      </c>
      <c r="O148" s="22">
        <v>0</v>
      </c>
      <c r="P148" s="9">
        <v>186</v>
      </c>
      <c r="Q148" s="10">
        <v>0</v>
      </c>
      <c r="R148" s="10">
        <v>0</v>
      </c>
      <c r="S148" s="11">
        <v>0</v>
      </c>
      <c r="T148" s="11">
        <v>0</v>
      </c>
      <c r="U148" s="11">
        <v>90</v>
      </c>
      <c r="V148" s="10">
        <v>0</v>
      </c>
      <c r="W148" s="10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3">
        <v>0</v>
      </c>
      <c r="AF148" s="13">
        <v>0</v>
      </c>
      <c r="AG148" s="13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74">
        <v>0</v>
      </c>
      <c r="AN148" s="74">
        <v>0</v>
      </c>
      <c r="AO148" s="15">
        <v>0</v>
      </c>
      <c r="AP148" s="15">
        <v>0</v>
      </c>
      <c r="AQ148" s="15">
        <v>0</v>
      </c>
      <c r="AR148" s="15">
        <v>0</v>
      </c>
      <c r="AS148" s="16">
        <v>0</v>
      </c>
      <c r="AT148" s="16">
        <v>96</v>
      </c>
      <c r="AU148" s="16">
        <v>0</v>
      </c>
      <c r="AV148" s="16">
        <v>0</v>
      </c>
      <c r="AW148" s="17">
        <v>0</v>
      </c>
      <c r="AX148" s="17">
        <v>0</v>
      </c>
      <c r="AY148" s="17">
        <v>0</v>
      </c>
      <c r="AZ148" s="17">
        <v>0</v>
      </c>
      <c r="BA148" s="17">
        <v>0</v>
      </c>
      <c r="BB148" s="17">
        <v>0</v>
      </c>
      <c r="BC148" s="17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</row>
    <row r="149" spans="1:63" ht="15.75" customHeight="1" x14ac:dyDescent="0.35">
      <c r="A149" s="71" t="str">
        <f t="shared" si="0"/>
        <v>M77</v>
      </c>
      <c r="B149" s="71" t="str">
        <f t="shared" si="1"/>
        <v>MV4519</v>
      </c>
      <c r="C149" s="71" t="str">
        <f t="shared" si="2"/>
        <v>MA22</v>
      </c>
      <c r="D149" s="72" t="s">
        <v>307</v>
      </c>
      <c r="E149" s="34" t="s">
        <v>217</v>
      </c>
      <c r="F149" s="34" t="s">
        <v>218</v>
      </c>
      <c r="G149" s="34">
        <v>19</v>
      </c>
      <c r="H149" s="34" t="s">
        <v>219</v>
      </c>
      <c r="I149" s="34">
        <v>22</v>
      </c>
      <c r="J149" s="73" t="s">
        <v>219</v>
      </c>
      <c r="K149" s="34">
        <v>2</v>
      </c>
      <c r="L149" s="20">
        <v>186</v>
      </c>
      <c r="M149" s="21">
        <v>1</v>
      </c>
      <c r="N149" s="21">
        <v>1</v>
      </c>
      <c r="O149" s="22">
        <v>0</v>
      </c>
      <c r="P149" s="9">
        <v>186</v>
      </c>
      <c r="Q149" s="10">
        <v>0</v>
      </c>
      <c r="R149" s="10">
        <v>0</v>
      </c>
      <c r="S149" s="11">
        <v>0</v>
      </c>
      <c r="T149" s="11">
        <v>0</v>
      </c>
      <c r="U149" s="11">
        <v>0</v>
      </c>
      <c r="V149" s="10">
        <v>0</v>
      </c>
      <c r="W149" s="10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3">
        <v>0</v>
      </c>
      <c r="AF149" s="13">
        <v>0</v>
      </c>
      <c r="AG149" s="13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74">
        <v>0</v>
      </c>
      <c r="AN149" s="74">
        <v>0</v>
      </c>
      <c r="AO149" s="15">
        <v>0</v>
      </c>
      <c r="AP149" s="15">
        <v>0</v>
      </c>
      <c r="AQ149" s="15">
        <v>0</v>
      </c>
      <c r="AR149" s="15">
        <v>0</v>
      </c>
      <c r="AS149" s="16">
        <v>0</v>
      </c>
      <c r="AT149" s="16">
        <v>0</v>
      </c>
      <c r="AU149" s="16">
        <v>0</v>
      </c>
      <c r="AV149" s="16">
        <v>0</v>
      </c>
      <c r="AW149" s="17">
        <v>95</v>
      </c>
      <c r="AX149" s="17">
        <v>91</v>
      </c>
      <c r="AY149" s="17">
        <v>0</v>
      </c>
      <c r="AZ149" s="17">
        <v>0</v>
      </c>
      <c r="BA149" s="17">
        <v>0</v>
      </c>
      <c r="BB149" s="17">
        <v>0</v>
      </c>
      <c r="BC149" s="17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</row>
    <row r="150" spans="1:63" ht="15.75" customHeight="1" x14ac:dyDescent="0.35">
      <c r="A150" s="71" t="str">
        <f t="shared" si="0"/>
        <v>M78</v>
      </c>
      <c r="B150" s="71" t="str">
        <f t="shared" si="1"/>
        <v>MV3517</v>
      </c>
      <c r="C150" s="71" t="str">
        <f t="shared" si="2"/>
        <v>MU9</v>
      </c>
      <c r="D150" s="72" t="s">
        <v>308</v>
      </c>
      <c r="E150" s="34" t="s">
        <v>217</v>
      </c>
      <c r="F150" s="34" t="s">
        <v>224</v>
      </c>
      <c r="G150" s="34">
        <v>17</v>
      </c>
      <c r="H150" s="34" t="s">
        <v>225</v>
      </c>
      <c r="I150" s="34">
        <v>9</v>
      </c>
      <c r="J150" s="73" t="s">
        <v>225</v>
      </c>
      <c r="K150" s="34">
        <v>2</v>
      </c>
      <c r="L150" s="20">
        <v>185</v>
      </c>
      <c r="M150" s="21">
        <v>1</v>
      </c>
      <c r="N150" s="21">
        <v>1</v>
      </c>
      <c r="O150" s="22">
        <v>0</v>
      </c>
      <c r="P150" s="9">
        <v>185</v>
      </c>
      <c r="Q150" s="10">
        <v>0</v>
      </c>
      <c r="R150" s="10">
        <v>96</v>
      </c>
      <c r="S150" s="11">
        <v>0</v>
      </c>
      <c r="T150" s="11">
        <v>0</v>
      </c>
      <c r="U150" s="11">
        <v>0</v>
      </c>
      <c r="V150" s="10">
        <v>0</v>
      </c>
      <c r="W150" s="10">
        <v>89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3">
        <v>0</v>
      </c>
      <c r="AF150" s="13">
        <v>0</v>
      </c>
      <c r="AG150" s="13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74">
        <v>0</v>
      </c>
      <c r="AN150" s="74">
        <v>0</v>
      </c>
      <c r="AO150" s="15">
        <v>0</v>
      </c>
      <c r="AP150" s="15">
        <v>0</v>
      </c>
      <c r="AQ150" s="15">
        <v>0</v>
      </c>
      <c r="AR150" s="15">
        <v>0</v>
      </c>
      <c r="AS150" s="16">
        <v>0</v>
      </c>
      <c r="AT150" s="16">
        <v>0</v>
      </c>
      <c r="AU150" s="16">
        <v>0</v>
      </c>
      <c r="AV150" s="16">
        <v>0</v>
      </c>
      <c r="AW150" s="17">
        <v>0</v>
      </c>
      <c r="AX150" s="17">
        <v>0</v>
      </c>
      <c r="AY150" s="17">
        <v>0</v>
      </c>
      <c r="AZ150" s="17">
        <v>0</v>
      </c>
      <c r="BA150" s="17">
        <v>0</v>
      </c>
      <c r="BB150" s="17">
        <v>0</v>
      </c>
      <c r="BC150" s="17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</row>
    <row r="151" spans="1:63" ht="15.75" customHeight="1" x14ac:dyDescent="0.35">
      <c r="A151" s="71" t="str">
        <f t="shared" si="0"/>
        <v>M79</v>
      </c>
      <c r="B151" s="71" t="str">
        <f t="shared" si="1"/>
        <v>MJNR6</v>
      </c>
      <c r="C151" s="71" t="str">
        <f t="shared" si="2"/>
        <v>MU10</v>
      </c>
      <c r="D151" s="72" t="s">
        <v>309</v>
      </c>
      <c r="E151" s="34" t="s">
        <v>217</v>
      </c>
      <c r="F151" s="34" t="s">
        <v>275</v>
      </c>
      <c r="G151" s="34">
        <v>6</v>
      </c>
      <c r="H151" s="34" t="s">
        <v>225</v>
      </c>
      <c r="I151" s="34">
        <v>10</v>
      </c>
      <c r="J151" s="73" t="s">
        <v>225</v>
      </c>
      <c r="K151" s="34">
        <v>2</v>
      </c>
      <c r="L151" s="20">
        <v>183</v>
      </c>
      <c r="M151" s="21">
        <v>1</v>
      </c>
      <c r="N151" s="21">
        <v>1</v>
      </c>
      <c r="O151" s="22">
        <v>0</v>
      </c>
      <c r="P151" s="9">
        <v>183</v>
      </c>
      <c r="Q151" s="10">
        <v>87</v>
      </c>
      <c r="R151" s="10">
        <v>0</v>
      </c>
      <c r="S151" s="11">
        <v>0</v>
      </c>
      <c r="T151" s="11">
        <v>0</v>
      </c>
      <c r="U151" s="11">
        <v>96</v>
      </c>
      <c r="V151" s="10">
        <v>0</v>
      </c>
      <c r="W151" s="10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3">
        <v>0</v>
      </c>
      <c r="AF151" s="13">
        <v>0</v>
      </c>
      <c r="AG151" s="13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74">
        <v>0</v>
      </c>
      <c r="AN151" s="74">
        <v>0</v>
      </c>
      <c r="AO151" s="15">
        <v>0</v>
      </c>
      <c r="AP151" s="15">
        <v>0</v>
      </c>
      <c r="AQ151" s="15">
        <v>0</v>
      </c>
      <c r="AR151" s="15">
        <v>0</v>
      </c>
      <c r="AS151" s="16">
        <v>0</v>
      </c>
      <c r="AT151" s="16">
        <v>0</v>
      </c>
      <c r="AU151" s="16">
        <v>0</v>
      </c>
      <c r="AV151" s="16">
        <v>0</v>
      </c>
      <c r="AW151" s="17">
        <v>0</v>
      </c>
      <c r="AX151" s="17">
        <v>0</v>
      </c>
      <c r="AY151" s="17">
        <v>0</v>
      </c>
      <c r="AZ151" s="17">
        <v>0</v>
      </c>
      <c r="BA151" s="17">
        <v>0</v>
      </c>
      <c r="BB151" s="17">
        <v>0</v>
      </c>
      <c r="BC151" s="17">
        <v>0</v>
      </c>
      <c r="BD151" s="18">
        <v>0</v>
      </c>
      <c r="BE151" s="18">
        <v>0</v>
      </c>
      <c r="BF151" s="18">
        <v>0</v>
      </c>
      <c r="BG151" s="18">
        <v>0</v>
      </c>
      <c r="BH151" s="18">
        <v>0</v>
      </c>
      <c r="BI151" s="18">
        <v>0</v>
      </c>
      <c r="BJ151" s="18">
        <v>0</v>
      </c>
      <c r="BK151" s="18">
        <v>0</v>
      </c>
    </row>
    <row r="152" spans="1:63" ht="15.75" customHeight="1" x14ac:dyDescent="0.35">
      <c r="A152" s="71" t="str">
        <f t="shared" si="0"/>
        <v>M80</v>
      </c>
      <c r="B152" s="71" t="str">
        <f t="shared" si="1"/>
        <v>MV659</v>
      </c>
      <c r="C152" s="71" t="str">
        <f t="shared" si="2"/>
        <v>MF5</v>
      </c>
      <c r="D152" s="72" t="s">
        <v>310</v>
      </c>
      <c r="E152" s="34" t="s">
        <v>217</v>
      </c>
      <c r="F152" s="34" t="s">
        <v>249</v>
      </c>
      <c r="G152" s="34">
        <v>9</v>
      </c>
      <c r="H152" s="34" t="s">
        <v>254</v>
      </c>
      <c r="I152" s="34">
        <v>5</v>
      </c>
      <c r="J152" s="73" t="s">
        <v>254</v>
      </c>
      <c r="K152" s="34">
        <v>2</v>
      </c>
      <c r="L152" s="20">
        <v>178</v>
      </c>
      <c r="M152" s="21">
        <v>2</v>
      </c>
      <c r="N152" s="21">
        <v>2</v>
      </c>
      <c r="O152" s="22">
        <v>0</v>
      </c>
      <c r="P152" s="9">
        <v>178</v>
      </c>
      <c r="Q152" s="10">
        <v>0</v>
      </c>
      <c r="R152" s="10">
        <v>0</v>
      </c>
      <c r="S152" s="11">
        <v>0</v>
      </c>
      <c r="T152" s="11">
        <v>0</v>
      </c>
      <c r="U152" s="11">
        <v>0</v>
      </c>
      <c r="V152" s="10">
        <v>0</v>
      </c>
      <c r="W152" s="10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3">
        <v>0</v>
      </c>
      <c r="AF152" s="13">
        <v>0</v>
      </c>
      <c r="AG152" s="13">
        <v>90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74">
        <v>0</v>
      </c>
      <c r="AN152" s="74">
        <v>0</v>
      </c>
      <c r="AO152" s="15">
        <v>0</v>
      </c>
      <c r="AP152" s="15">
        <v>88</v>
      </c>
      <c r="AQ152" s="15">
        <v>0</v>
      </c>
      <c r="AR152" s="15">
        <v>0</v>
      </c>
      <c r="AS152" s="16">
        <v>0</v>
      </c>
      <c r="AT152" s="16">
        <v>0</v>
      </c>
      <c r="AU152" s="16">
        <v>0</v>
      </c>
      <c r="AV152" s="16">
        <v>0</v>
      </c>
      <c r="AW152" s="17">
        <v>0</v>
      </c>
      <c r="AX152" s="17">
        <v>0</v>
      </c>
      <c r="AY152" s="17">
        <v>0</v>
      </c>
      <c r="AZ152" s="17">
        <v>0</v>
      </c>
      <c r="BA152" s="17">
        <v>0</v>
      </c>
      <c r="BB152" s="17">
        <v>0</v>
      </c>
      <c r="BC152" s="17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</row>
    <row r="153" spans="1:63" ht="15.75" customHeight="1" x14ac:dyDescent="0.35">
      <c r="A153" s="71" t="str">
        <f t="shared" si="0"/>
        <v>M81</v>
      </c>
      <c r="B153" s="71" t="str">
        <f t="shared" si="1"/>
        <v>MV4520</v>
      </c>
      <c r="C153" s="71" t="str">
        <f t="shared" si="2"/>
        <v>MU11</v>
      </c>
      <c r="D153" s="72" t="s">
        <v>311</v>
      </c>
      <c r="E153" s="34" t="s">
        <v>217</v>
      </c>
      <c r="F153" s="34" t="s">
        <v>218</v>
      </c>
      <c r="G153" s="34">
        <v>20</v>
      </c>
      <c r="H153" s="34" t="s">
        <v>225</v>
      </c>
      <c r="I153" s="34">
        <v>11</v>
      </c>
      <c r="J153" s="73" t="s">
        <v>225</v>
      </c>
      <c r="K153" s="34">
        <v>2</v>
      </c>
      <c r="L153" s="20">
        <v>175</v>
      </c>
      <c r="M153" s="21">
        <v>2</v>
      </c>
      <c r="N153" s="21">
        <v>2</v>
      </c>
      <c r="O153" s="22">
        <v>0</v>
      </c>
      <c r="P153" s="9">
        <v>175</v>
      </c>
      <c r="Q153" s="10">
        <v>0</v>
      </c>
      <c r="R153" s="10">
        <v>0</v>
      </c>
      <c r="S153" s="11">
        <v>0</v>
      </c>
      <c r="T153" s="11">
        <v>0</v>
      </c>
      <c r="U153" s="11">
        <v>0</v>
      </c>
      <c r="V153" s="10">
        <v>0</v>
      </c>
      <c r="W153" s="10">
        <v>0</v>
      </c>
      <c r="X153" s="12">
        <v>86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3">
        <v>0</v>
      </c>
      <c r="AF153" s="13">
        <v>0</v>
      </c>
      <c r="AG153" s="13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74">
        <v>0</v>
      </c>
      <c r="AN153" s="74">
        <v>0</v>
      </c>
      <c r="AO153" s="15">
        <v>0</v>
      </c>
      <c r="AP153" s="15">
        <v>0</v>
      </c>
      <c r="AQ153" s="15">
        <v>0</v>
      </c>
      <c r="AR153" s="15">
        <v>0</v>
      </c>
      <c r="AS153" s="16">
        <v>0</v>
      </c>
      <c r="AT153" s="16">
        <v>0</v>
      </c>
      <c r="AU153" s="16">
        <v>0</v>
      </c>
      <c r="AV153" s="16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0</v>
      </c>
      <c r="BD153" s="18">
        <v>89</v>
      </c>
      <c r="BE153" s="18">
        <v>0</v>
      </c>
      <c r="BF153" s="18">
        <v>0</v>
      </c>
      <c r="BG153" s="18">
        <v>0</v>
      </c>
      <c r="BH153" s="18">
        <v>0</v>
      </c>
      <c r="BI153" s="18">
        <v>0</v>
      </c>
      <c r="BJ153" s="18">
        <v>0</v>
      </c>
      <c r="BK153" s="18">
        <v>0</v>
      </c>
    </row>
    <row r="154" spans="1:63" ht="15.75" customHeight="1" x14ac:dyDescent="0.35">
      <c r="A154" s="71" t="str">
        <f t="shared" si="0"/>
        <v>M82</v>
      </c>
      <c r="B154" s="71" t="str">
        <f t="shared" si="1"/>
        <v>MV3518</v>
      </c>
      <c r="C154" s="71" t="str">
        <f t="shared" si="2"/>
        <v>MB13</v>
      </c>
      <c r="D154" s="72" t="s">
        <v>312</v>
      </c>
      <c r="E154" s="34" t="s">
        <v>217</v>
      </c>
      <c r="F154" s="34" t="s">
        <v>224</v>
      </c>
      <c r="G154" s="34">
        <v>18</v>
      </c>
      <c r="H154" s="34" t="s">
        <v>220</v>
      </c>
      <c r="I154" s="34">
        <v>13</v>
      </c>
      <c r="J154" s="73" t="s">
        <v>220</v>
      </c>
      <c r="K154" s="34">
        <v>2</v>
      </c>
      <c r="L154" s="20">
        <v>171</v>
      </c>
      <c r="M154" s="21">
        <v>1</v>
      </c>
      <c r="N154" s="21">
        <v>1</v>
      </c>
      <c r="O154" s="22">
        <v>0</v>
      </c>
      <c r="P154" s="9">
        <v>171</v>
      </c>
      <c r="Q154" s="10">
        <v>0</v>
      </c>
      <c r="R154" s="10">
        <v>0</v>
      </c>
      <c r="S154" s="11">
        <v>0</v>
      </c>
      <c r="T154" s="11">
        <v>0</v>
      </c>
      <c r="U154" s="11">
        <v>0</v>
      </c>
      <c r="V154" s="10">
        <v>0</v>
      </c>
      <c r="W154" s="10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3">
        <v>0</v>
      </c>
      <c r="AF154" s="13">
        <v>0</v>
      </c>
      <c r="AG154" s="13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74">
        <v>0</v>
      </c>
      <c r="AN154" s="74">
        <v>0</v>
      </c>
      <c r="AO154" s="15">
        <v>0</v>
      </c>
      <c r="AP154" s="15">
        <v>0</v>
      </c>
      <c r="AQ154" s="15">
        <v>0</v>
      </c>
      <c r="AR154" s="15">
        <v>0</v>
      </c>
      <c r="AS154" s="16">
        <v>0</v>
      </c>
      <c r="AT154" s="16">
        <v>0</v>
      </c>
      <c r="AU154" s="16">
        <v>0</v>
      </c>
      <c r="AV154" s="16">
        <v>0</v>
      </c>
      <c r="AW154" s="17">
        <v>0</v>
      </c>
      <c r="AX154" s="17">
        <v>82</v>
      </c>
      <c r="AY154" s="17">
        <v>0</v>
      </c>
      <c r="AZ154" s="17">
        <v>89</v>
      </c>
      <c r="BA154" s="17">
        <v>0</v>
      </c>
      <c r="BB154" s="17">
        <v>0</v>
      </c>
      <c r="BC154" s="17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</row>
    <row r="155" spans="1:63" ht="15.75" customHeight="1" x14ac:dyDescent="0.35">
      <c r="A155" s="71" t="str">
        <f t="shared" si="0"/>
        <v>M83</v>
      </c>
      <c r="B155" s="71" t="str">
        <f t="shared" si="1"/>
        <v>MV3519</v>
      </c>
      <c r="C155" s="71" t="str">
        <f t="shared" si="2"/>
        <v>MD9</v>
      </c>
      <c r="D155" s="72" t="s">
        <v>313</v>
      </c>
      <c r="E155" s="34" t="s">
        <v>217</v>
      </c>
      <c r="F155" s="34" t="s">
        <v>224</v>
      </c>
      <c r="G155" s="34">
        <v>19</v>
      </c>
      <c r="H155" s="34" t="s">
        <v>239</v>
      </c>
      <c r="I155" s="34">
        <v>9</v>
      </c>
      <c r="J155" s="73" t="s">
        <v>239</v>
      </c>
      <c r="K155" s="34">
        <v>2</v>
      </c>
      <c r="L155" s="20">
        <v>171</v>
      </c>
      <c r="M155" s="21">
        <v>2</v>
      </c>
      <c r="N155" s="21">
        <v>2</v>
      </c>
      <c r="O155" s="22">
        <v>0</v>
      </c>
      <c r="P155" s="9">
        <v>171</v>
      </c>
      <c r="Q155" s="10">
        <v>0</v>
      </c>
      <c r="R155" s="10">
        <v>0</v>
      </c>
      <c r="S155" s="11">
        <v>0</v>
      </c>
      <c r="T155" s="11">
        <v>0</v>
      </c>
      <c r="U155" s="11">
        <v>0</v>
      </c>
      <c r="V155" s="10">
        <v>0</v>
      </c>
      <c r="W155" s="10">
        <v>82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3">
        <v>0</v>
      </c>
      <c r="AF155" s="13">
        <v>0</v>
      </c>
      <c r="AG155" s="13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74">
        <v>0</v>
      </c>
      <c r="AN155" s="74">
        <v>0</v>
      </c>
      <c r="AO155" s="15">
        <v>0</v>
      </c>
      <c r="AP155" s="15">
        <v>89</v>
      </c>
      <c r="AQ155" s="15">
        <v>0</v>
      </c>
      <c r="AR155" s="15">
        <v>0</v>
      </c>
      <c r="AS155" s="16">
        <v>0</v>
      </c>
      <c r="AT155" s="16">
        <v>0</v>
      </c>
      <c r="AU155" s="16">
        <v>0</v>
      </c>
      <c r="AV155" s="16">
        <v>0</v>
      </c>
      <c r="AW155" s="17">
        <v>0</v>
      </c>
      <c r="AX155" s="17">
        <v>0</v>
      </c>
      <c r="AY155" s="17">
        <v>0</v>
      </c>
      <c r="AZ155" s="17">
        <v>0</v>
      </c>
      <c r="BA155" s="17">
        <v>0</v>
      </c>
      <c r="BB155" s="17">
        <v>0</v>
      </c>
      <c r="BC155" s="17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</row>
    <row r="156" spans="1:63" ht="15.75" customHeight="1" x14ac:dyDescent="0.35">
      <c r="A156" s="71" t="str">
        <f t="shared" si="0"/>
        <v>M84</v>
      </c>
      <c r="B156" s="71" t="str">
        <f t="shared" si="1"/>
        <v>MJNR7</v>
      </c>
      <c r="C156" s="71" t="str">
        <f t="shared" si="2"/>
        <v>MU12</v>
      </c>
      <c r="D156" s="72" t="s">
        <v>314</v>
      </c>
      <c r="E156" s="34" t="s">
        <v>217</v>
      </c>
      <c r="F156" s="34" t="s">
        <v>275</v>
      </c>
      <c r="G156" s="34">
        <v>7</v>
      </c>
      <c r="H156" s="34" t="s">
        <v>225</v>
      </c>
      <c r="I156" s="34">
        <v>12</v>
      </c>
      <c r="J156" s="73" t="s">
        <v>225</v>
      </c>
      <c r="K156" s="34">
        <v>2</v>
      </c>
      <c r="L156" s="20">
        <v>171</v>
      </c>
      <c r="M156" s="21">
        <v>1</v>
      </c>
      <c r="N156" s="21">
        <v>1</v>
      </c>
      <c r="O156" s="22">
        <v>0</v>
      </c>
      <c r="P156" s="9">
        <v>171</v>
      </c>
      <c r="Q156" s="10">
        <v>86</v>
      </c>
      <c r="R156" s="10">
        <v>0</v>
      </c>
      <c r="S156" s="11">
        <v>0</v>
      </c>
      <c r="T156" s="11">
        <v>0</v>
      </c>
      <c r="U156" s="11">
        <v>0</v>
      </c>
      <c r="V156" s="10">
        <v>0</v>
      </c>
      <c r="W156" s="10">
        <v>85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3">
        <v>0</v>
      </c>
      <c r="AF156" s="13">
        <v>0</v>
      </c>
      <c r="AG156" s="13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74">
        <v>0</v>
      </c>
      <c r="AN156" s="74">
        <v>0</v>
      </c>
      <c r="AO156" s="15">
        <v>0</v>
      </c>
      <c r="AP156" s="15">
        <v>0</v>
      </c>
      <c r="AQ156" s="15">
        <v>0</v>
      </c>
      <c r="AR156" s="15">
        <v>0</v>
      </c>
      <c r="AS156" s="16">
        <v>0</v>
      </c>
      <c r="AT156" s="16">
        <v>0</v>
      </c>
      <c r="AU156" s="16">
        <v>0</v>
      </c>
      <c r="AV156" s="16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</row>
    <row r="157" spans="1:63" ht="15.75" customHeight="1" x14ac:dyDescent="0.35">
      <c r="A157" s="71" t="str">
        <f t="shared" si="0"/>
        <v>M85</v>
      </c>
      <c r="B157" s="71" t="str">
        <f t="shared" si="1"/>
        <v>MV3520</v>
      </c>
      <c r="C157" s="71" t="str">
        <f t="shared" si="2"/>
        <v>MU13</v>
      </c>
      <c r="D157" s="72" t="s">
        <v>315</v>
      </c>
      <c r="E157" s="34" t="s">
        <v>217</v>
      </c>
      <c r="F157" s="34" t="s">
        <v>224</v>
      </c>
      <c r="G157" s="34">
        <v>20</v>
      </c>
      <c r="H157" s="34" t="s">
        <v>225</v>
      </c>
      <c r="I157" s="34">
        <v>13</v>
      </c>
      <c r="J157" s="73" t="s">
        <v>225</v>
      </c>
      <c r="K157" s="34">
        <v>2</v>
      </c>
      <c r="L157" s="20">
        <v>170</v>
      </c>
      <c r="M157" s="21">
        <v>1</v>
      </c>
      <c r="N157" s="21">
        <v>1</v>
      </c>
      <c r="O157" s="22">
        <v>0</v>
      </c>
      <c r="P157" s="9">
        <v>170</v>
      </c>
      <c r="Q157" s="10">
        <v>0</v>
      </c>
      <c r="R157" s="10">
        <v>0</v>
      </c>
      <c r="S157" s="11">
        <v>0</v>
      </c>
      <c r="T157" s="11">
        <v>0</v>
      </c>
      <c r="U157" s="11">
        <v>0</v>
      </c>
      <c r="V157" s="10">
        <v>0</v>
      </c>
      <c r="W157" s="10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81</v>
      </c>
      <c r="AC157" s="12">
        <v>0</v>
      </c>
      <c r="AD157" s="12">
        <v>0</v>
      </c>
      <c r="AE157" s="13">
        <v>0</v>
      </c>
      <c r="AF157" s="13">
        <v>0</v>
      </c>
      <c r="AG157" s="13">
        <v>89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74">
        <v>0</v>
      </c>
      <c r="AN157" s="74">
        <v>0</v>
      </c>
      <c r="AO157" s="15">
        <v>0</v>
      </c>
      <c r="AP157" s="15">
        <v>0</v>
      </c>
      <c r="AQ157" s="15">
        <v>0</v>
      </c>
      <c r="AR157" s="15">
        <v>0</v>
      </c>
      <c r="AS157" s="16">
        <v>0</v>
      </c>
      <c r="AT157" s="16">
        <v>0</v>
      </c>
      <c r="AU157" s="16">
        <v>0</v>
      </c>
      <c r="AV157" s="16">
        <v>0</v>
      </c>
      <c r="AW157" s="17">
        <v>0</v>
      </c>
      <c r="AX157" s="17">
        <v>0</v>
      </c>
      <c r="AY157" s="17">
        <v>0</v>
      </c>
      <c r="AZ157" s="17">
        <v>0</v>
      </c>
      <c r="BA157" s="17">
        <v>0</v>
      </c>
      <c r="BB157" s="17">
        <v>0</v>
      </c>
      <c r="BC157" s="17">
        <v>0</v>
      </c>
      <c r="BD157" s="18">
        <v>0</v>
      </c>
      <c r="BE157" s="18">
        <v>0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8">
        <v>0</v>
      </c>
    </row>
    <row r="158" spans="1:63" ht="15.75" customHeight="1" x14ac:dyDescent="0.35">
      <c r="A158" s="71" t="str">
        <f t="shared" si="0"/>
        <v>M86</v>
      </c>
      <c r="B158" s="71" t="str">
        <f t="shared" si="1"/>
        <v>MJNR8</v>
      </c>
      <c r="C158" s="71" t="str">
        <f t="shared" si="2"/>
        <v>MU14</v>
      </c>
      <c r="D158" s="72" t="s">
        <v>316</v>
      </c>
      <c r="E158" s="34" t="s">
        <v>217</v>
      </c>
      <c r="F158" s="34" t="s">
        <v>275</v>
      </c>
      <c r="G158" s="34">
        <v>8</v>
      </c>
      <c r="H158" s="34" t="s">
        <v>225</v>
      </c>
      <c r="I158" s="34">
        <v>14</v>
      </c>
      <c r="J158" s="73" t="s">
        <v>225</v>
      </c>
      <c r="K158" s="34">
        <v>2</v>
      </c>
      <c r="L158" s="20">
        <v>170</v>
      </c>
      <c r="M158" s="21">
        <v>1</v>
      </c>
      <c r="N158" s="21">
        <v>1</v>
      </c>
      <c r="O158" s="22">
        <v>0</v>
      </c>
      <c r="P158" s="9">
        <v>170</v>
      </c>
      <c r="Q158" s="10">
        <v>84</v>
      </c>
      <c r="R158" s="10">
        <v>0</v>
      </c>
      <c r="S158" s="11">
        <v>0</v>
      </c>
      <c r="T158" s="11">
        <v>0</v>
      </c>
      <c r="U158" s="11">
        <v>0</v>
      </c>
      <c r="V158" s="10">
        <v>0</v>
      </c>
      <c r="W158" s="10">
        <v>86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3">
        <v>0</v>
      </c>
      <c r="AF158" s="13">
        <v>0</v>
      </c>
      <c r="AG158" s="13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74">
        <v>0</v>
      </c>
      <c r="AN158" s="74">
        <v>0</v>
      </c>
      <c r="AO158" s="15">
        <v>0</v>
      </c>
      <c r="AP158" s="15">
        <v>0</v>
      </c>
      <c r="AQ158" s="15">
        <v>0</v>
      </c>
      <c r="AR158" s="15">
        <v>0</v>
      </c>
      <c r="AS158" s="16">
        <v>0</v>
      </c>
      <c r="AT158" s="16">
        <v>0</v>
      </c>
      <c r="AU158" s="16">
        <v>0</v>
      </c>
      <c r="AV158" s="16">
        <v>0</v>
      </c>
      <c r="AW158" s="17">
        <v>0</v>
      </c>
      <c r="AX158" s="17">
        <v>0</v>
      </c>
      <c r="AY158" s="17">
        <v>0</v>
      </c>
      <c r="AZ158" s="17">
        <v>0</v>
      </c>
      <c r="BA158" s="17">
        <v>0</v>
      </c>
      <c r="BB158" s="17">
        <v>0</v>
      </c>
      <c r="BC158" s="17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</row>
    <row r="159" spans="1:63" ht="15.75" customHeight="1" x14ac:dyDescent="0.35">
      <c r="A159" s="71" t="str">
        <f t="shared" si="0"/>
        <v>M87</v>
      </c>
      <c r="B159" s="71" t="str">
        <f t="shared" si="1"/>
        <v>MV4521</v>
      </c>
      <c r="C159" s="71" t="str">
        <f t="shared" si="2"/>
        <v>MU15</v>
      </c>
      <c r="D159" s="72" t="s">
        <v>317</v>
      </c>
      <c r="E159" s="34" t="s">
        <v>217</v>
      </c>
      <c r="F159" s="34" t="s">
        <v>218</v>
      </c>
      <c r="G159" s="34">
        <v>21</v>
      </c>
      <c r="H159" s="34" t="s">
        <v>225</v>
      </c>
      <c r="I159" s="34">
        <v>15</v>
      </c>
      <c r="J159" s="73" t="s">
        <v>225</v>
      </c>
      <c r="K159" s="34">
        <v>2</v>
      </c>
      <c r="L159" s="20">
        <v>160</v>
      </c>
      <c r="M159" s="21">
        <v>2</v>
      </c>
      <c r="N159" s="21">
        <v>2</v>
      </c>
      <c r="O159" s="22">
        <v>0</v>
      </c>
      <c r="P159" s="9">
        <v>160</v>
      </c>
      <c r="Q159" s="10">
        <v>0</v>
      </c>
      <c r="R159" s="10">
        <v>0</v>
      </c>
      <c r="S159" s="11">
        <v>0</v>
      </c>
      <c r="T159" s="11">
        <v>0</v>
      </c>
      <c r="U159" s="11">
        <v>0</v>
      </c>
      <c r="V159" s="10">
        <v>0</v>
      </c>
      <c r="W159" s="10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3">
        <v>0</v>
      </c>
      <c r="AF159" s="13">
        <v>0</v>
      </c>
      <c r="AG159" s="13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74">
        <v>0</v>
      </c>
      <c r="AN159" s="74">
        <v>0</v>
      </c>
      <c r="AO159" s="15">
        <v>0</v>
      </c>
      <c r="AP159" s="15">
        <v>0</v>
      </c>
      <c r="AQ159" s="15">
        <v>0</v>
      </c>
      <c r="AR159" s="15">
        <v>91</v>
      </c>
      <c r="AS159" s="16">
        <v>0</v>
      </c>
      <c r="AT159" s="16">
        <v>0</v>
      </c>
      <c r="AU159" s="16">
        <v>0</v>
      </c>
      <c r="AV159" s="16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7">
        <v>0</v>
      </c>
      <c r="BC159" s="17">
        <v>69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</row>
    <row r="160" spans="1:63" ht="15.75" customHeight="1" x14ac:dyDescent="0.35">
      <c r="A160" s="71" t="str">
        <f t="shared" si="0"/>
        <v>M88</v>
      </c>
      <c r="B160" s="71" t="str">
        <f t="shared" si="1"/>
        <v>MU3516</v>
      </c>
      <c r="C160" s="71" t="str">
        <f t="shared" si="2"/>
        <v>MC13</v>
      </c>
      <c r="D160" s="72" t="s">
        <v>318</v>
      </c>
      <c r="E160" s="34" t="s">
        <v>217</v>
      </c>
      <c r="F160" s="34" t="s">
        <v>222</v>
      </c>
      <c r="G160" s="34">
        <v>16</v>
      </c>
      <c r="H160" s="34" t="s">
        <v>228</v>
      </c>
      <c r="I160" s="34">
        <v>13</v>
      </c>
      <c r="J160" s="73" t="s">
        <v>228</v>
      </c>
      <c r="K160" s="34">
        <v>1</v>
      </c>
      <c r="L160" s="20">
        <v>100</v>
      </c>
      <c r="M160" s="21">
        <v>1</v>
      </c>
      <c r="N160" s="21">
        <v>1</v>
      </c>
      <c r="O160" s="22">
        <v>0</v>
      </c>
      <c r="P160" s="9">
        <v>100</v>
      </c>
      <c r="Q160" s="10">
        <v>0</v>
      </c>
      <c r="R160" s="10">
        <v>0</v>
      </c>
      <c r="S160" s="11">
        <v>0</v>
      </c>
      <c r="T160" s="11">
        <v>0</v>
      </c>
      <c r="U160" s="11">
        <v>0</v>
      </c>
      <c r="V160" s="10">
        <v>0</v>
      </c>
      <c r="W160" s="10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3">
        <v>0</v>
      </c>
      <c r="AF160" s="13">
        <v>0</v>
      </c>
      <c r="AG160" s="13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100</v>
      </c>
      <c r="AM160" s="74">
        <v>0</v>
      </c>
      <c r="AN160" s="74">
        <v>0</v>
      </c>
      <c r="AO160" s="15">
        <v>0</v>
      </c>
      <c r="AP160" s="15">
        <v>0</v>
      </c>
      <c r="AQ160" s="15">
        <v>0</v>
      </c>
      <c r="AR160" s="15">
        <v>0</v>
      </c>
      <c r="AS160" s="16">
        <v>0</v>
      </c>
      <c r="AT160" s="16">
        <v>0</v>
      </c>
      <c r="AU160" s="16">
        <v>0</v>
      </c>
      <c r="AV160" s="16">
        <v>0</v>
      </c>
      <c r="AW160" s="17">
        <v>0</v>
      </c>
      <c r="AX160" s="17">
        <v>0</v>
      </c>
      <c r="AY160" s="17">
        <v>0</v>
      </c>
      <c r="AZ160" s="17">
        <v>0</v>
      </c>
      <c r="BA160" s="17">
        <v>0</v>
      </c>
      <c r="BB160" s="17">
        <v>0</v>
      </c>
      <c r="BC160" s="17">
        <v>0</v>
      </c>
      <c r="BD160" s="18">
        <v>0</v>
      </c>
      <c r="BE160" s="18">
        <v>0</v>
      </c>
      <c r="BF160" s="18">
        <v>0</v>
      </c>
      <c r="BG160" s="18">
        <v>0</v>
      </c>
      <c r="BH160" s="18">
        <v>0</v>
      </c>
      <c r="BI160" s="18">
        <v>0</v>
      </c>
      <c r="BJ160" s="18">
        <v>0</v>
      </c>
      <c r="BK160" s="18">
        <v>0</v>
      </c>
    </row>
    <row r="161" spans="1:63" ht="15.75" customHeight="1" x14ac:dyDescent="0.35">
      <c r="A161" s="71" t="str">
        <f t="shared" si="0"/>
        <v>M89</v>
      </c>
      <c r="B161" s="71" t="str">
        <f t="shared" si="1"/>
        <v>MV3521</v>
      </c>
      <c r="C161" s="71" t="str">
        <f t="shared" si="2"/>
        <v>MA23</v>
      </c>
      <c r="D161" s="72" t="s">
        <v>319</v>
      </c>
      <c r="E161" s="34" t="s">
        <v>217</v>
      </c>
      <c r="F161" s="34" t="s">
        <v>224</v>
      </c>
      <c r="G161" s="34">
        <v>21</v>
      </c>
      <c r="H161" s="34" t="s">
        <v>219</v>
      </c>
      <c r="I161" s="34">
        <v>23</v>
      </c>
      <c r="J161" s="73" t="s">
        <v>219</v>
      </c>
      <c r="K161" s="34">
        <v>1</v>
      </c>
      <c r="L161" s="20">
        <v>99</v>
      </c>
      <c r="M161" s="21">
        <v>1</v>
      </c>
      <c r="N161" s="21">
        <v>1</v>
      </c>
      <c r="O161" s="22">
        <v>0</v>
      </c>
      <c r="P161" s="9">
        <v>99</v>
      </c>
      <c r="Q161" s="10">
        <v>0</v>
      </c>
      <c r="R161" s="10">
        <v>0</v>
      </c>
      <c r="S161" s="11">
        <v>0</v>
      </c>
      <c r="T161" s="11">
        <v>0</v>
      </c>
      <c r="U161" s="11">
        <v>0</v>
      </c>
      <c r="V161" s="10">
        <v>0</v>
      </c>
      <c r="W161" s="10">
        <v>99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3">
        <v>0</v>
      </c>
      <c r="AF161" s="13">
        <v>0</v>
      </c>
      <c r="AG161" s="13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74">
        <v>0</v>
      </c>
      <c r="AN161" s="74">
        <v>0</v>
      </c>
      <c r="AO161" s="15">
        <v>0</v>
      </c>
      <c r="AP161" s="15">
        <v>0</v>
      </c>
      <c r="AQ161" s="15">
        <v>0</v>
      </c>
      <c r="AR161" s="15">
        <v>0</v>
      </c>
      <c r="AS161" s="16">
        <v>0</v>
      </c>
      <c r="AT161" s="16">
        <v>0</v>
      </c>
      <c r="AU161" s="16">
        <v>0</v>
      </c>
      <c r="AV161" s="16">
        <v>0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18">
        <v>0</v>
      </c>
      <c r="BE161" s="18">
        <v>0</v>
      </c>
      <c r="BF161" s="18">
        <v>0</v>
      </c>
      <c r="BG161" s="18">
        <v>0</v>
      </c>
      <c r="BH161" s="18">
        <v>0</v>
      </c>
      <c r="BI161" s="18">
        <v>0</v>
      </c>
      <c r="BJ161" s="18">
        <v>0</v>
      </c>
      <c r="BK161" s="18">
        <v>0</v>
      </c>
    </row>
    <row r="162" spans="1:63" ht="15.75" customHeight="1" x14ac:dyDescent="0.35">
      <c r="A162" s="71" t="str">
        <f t="shared" si="0"/>
        <v>M90</v>
      </c>
      <c r="B162" s="71" t="str">
        <f t="shared" si="1"/>
        <v>MV4522</v>
      </c>
      <c r="C162" s="71" t="str">
        <f t="shared" si="2"/>
        <v>MA24</v>
      </c>
      <c r="D162" s="72" t="s">
        <v>320</v>
      </c>
      <c r="E162" s="34" t="s">
        <v>217</v>
      </c>
      <c r="F162" s="34" t="s">
        <v>218</v>
      </c>
      <c r="G162" s="34">
        <v>22</v>
      </c>
      <c r="H162" s="34" t="s">
        <v>219</v>
      </c>
      <c r="I162" s="34">
        <v>24</v>
      </c>
      <c r="J162" s="73" t="s">
        <v>219</v>
      </c>
      <c r="K162" s="34">
        <v>1</v>
      </c>
      <c r="L162" s="20">
        <v>98</v>
      </c>
      <c r="M162" s="21">
        <v>1</v>
      </c>
      <c r="N162" s="21">
        <v>1</v>
      </c>
      <c r="O162" s="22">
        <v>0</v>
      </c>
      <c r="P162" s="9">
        <v>98</v>
      </c>
      <c r="Q162" s="10">
        <v>0</v>
      </c>
      <c r="R162" s="10">
        <v>0</v>
      </c>
      <c r="S162" s="11">
        <v>0</v>
      </c>
      <c r="T162" s="11">
        <v>0</v>
      </c>
      <c r="U162" s="11">
        <v>0</v>
      </c>
      <c r="V162" s="10">
        <v>0</v>
      </c>
      <c r="W162" s="10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3">
        <v>0</v>
      </c>
      <c r="AF162" s="13">
        <v>0</v>
      </c>
      <c r="AG162" s="13">
        <v>98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74">
        <v>0</v>
      </c>
      <c r="AN162" s="74">
        <v>0</v>
      </c>
      <c r="AO162" s="15">
        <v>0</v>
      </c>
      <c r="AP162" s="15">
        <v>0</v>
      </c>
      <c r="AQ162" s="15">
        <v>0</v>
      </c>
      <c r="AR162" s="15">
        <v>0</v>
      </c>
      <c r="AS162" s="16">
        <v>0</v>
      </c>
      <c r="AT162" s="16">
        <v>0</v>
      </c>
      <c r="AU162" s="16">
        <v>0</v>
      </c>
      <c r="AV162" s="16">
        <v>0</v>
      </c>
      <c r="AW162" s="17">
        <v>0</v>
      </c>
      <c r="AX162" s="17">
        <v>0</v>
      </c>
      <c r="AY162" s="17">
        <v>0</v>
      </c>
      <c r="AZ162" s="17">
        <v>0</v>
      </c>
      <c r="BA162" s="17">
        <v>0</v>
      </c>
      <c r="BB162" s="17">
        <v>0</v>
      </c>
      <c r="BC162" s="17">
        <v>0</v>
      </c>
      <c r="BD162" s="18">
        <v>0</v>
      </c>
      <c r="BE162" s="18">
        <v>0</v>
      </c>
      <c r="BF162" s="18">
        <v>0</v>
      </c>
      <c r="BG162" s="18">
        <v>0</v>
      </c>
      <c r="BH162" s="18">
        <v>0</v>
      </c>
      <c r="BI162" s="18">
        <v>0</v>
      </c>
      <c r="BJ162" s="18">
        <v>0</v>
      </c>
      <c r="BK162" s="18">
        <v>0</v>
      </c>
    </row>
    <row r="163" spans="1:63" ht="15.75" customHeight="1" x14ac:dyDescent="0.35">
      <c r="A163" s="71" t="str">
        <f t="shared" si="0"/>
        <v>M91</v>
      </c>
      <c r="B163" s="71" t="str">
        <f t="shared" si="1"/>
        <v>MV3522</v>
      </c>
      <c r="C163" s="71" t="str">
        <f t="shared" si="2"/>
        <v>MU16</v>
      </c>
      <c r="D163" s="72" t="s">
        <v>321</v>
      </c>
      <c r="E163" s="34" t="s">
        <v>217</v>
      </c>
      <c r="F163" s="34" t="s">
        <v>224</v>
      </c>
      <c r="G163" s="34">
        <v>22</v>
      </c>
      <c r="H163" s="34" t="s">
        <v>225</v>
      </c>
      <c r="I163" s="34">
        <v>16</v>
      </c>
      <c r="J163" s="73" t="s">
        <v>225</v>
      </c>
      <c r="K163" s="34">
        <v>1</v>
      </c>
      <c r="L163" s="20">
        <v>98</v>
      </c>
      <c r="M163" s="21">
        <v>1</v>
      </c>
      <c r="N163" s="21">
        <v>1</v>
      </c>
      <c r="O163" s="22">
        <v>0</v>
      </c>
      <c r="P163" s="9">
        <v>98</v>
      </c>
      <c r="Q163" s="10">
        <v>0</v>
      </c>
      <c r="R163" s="10">
        <v>0</v>
      </c>
      <c r="S163" s="11">
        <v>0</v>
      </c>
      <c r="T163" s="11">
        <v>0</v>
      </c>
      <c r="U163" s="11">
        <v>0</v>
      </c>
      <c r="V163" s="10">
        <v>98</v>
      </c>
      <c r="W163" s="10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3">
        <v>0</v>
      </c>
      <c r="AF163" s="13">
        <v>0</v>
      </c>
      <c r="AG163" s="13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74">
        <v>0</v>
      </c>
      <c r="AN163" s="74">
        <v>0</v>
      </c>
      <c r="AO163" s="15">
        <v>0</v>
      </c>
      <c r="AP163" s="15">
        <v>0</v>
      </c>
      <c r="AQ163" s="15">
        <v>0</v>
      </c>
      <c r="AR163" s="15">
        <v>0</v>
      </c>
      <c r="AS163" s="16">
        <v>0</v>
      </c>
      <c r="AT163" s="16">
        <v>0</v>
      </c>
      <c r="AU163" s="16">
        <v>0</v>
      </c>
      <c r="AV163" s="16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8">
        <v>0</v>
      </c>
      <c r="BE163" s="18">
        <v>0</v>
      </c>
      <c r="BF163" s="18">
        <v>0</v>
      </c>
      <c r="BG163" s="18">
        <v>0</v>
      </c>
      <c r="BH163" s="18">
        <v>0</v>
      </c>
      <c r="BI163" s="18">
        <v>0</v>
      </c>
      <c r="BJ163" s="18">
        <v>0</v>
      </c>
      <c r="BK163" s="18">
        <v>0</v>
      </c>
    </row>
    <row r="164" spans="1:63" ht="15.75" customHeight="1" x14ac:dyDescent="0.35">
      <c r="A164" s="71" t="str">
        <f t="shared" si="0"/>
        <v>M92</v>
      </c>
      <c r="B164" s="71" t="str">
        <f t="shared" si="1"/>
        <v>MU3517</v>
      </c>
      <c r="C164" s="71" t="str">
        <f t="shared" si="2"/>
        <v>MA25</v>
      </c>
      <c r="D164" s="72" t="s">
        <v>322</v>
      </c>
      <c r="E164" s="34" t="s">
        <v>217</v>
      </c>
      <c r="F164" s="34" t="s">
        <v>222</v>
      </c>
      <c r="G164" s="34">
        <v>17</v>
      </c>
      <c r="H164" s="77" t="s">
        <v>219</v>
      </c>
      <c r="I164" s="34">
        <v>25</v>
      </c>
      <c r="J164" s="73" t="s">
        <v>225</v>
      </c>
      <c r="K164" s="34">
        <v>1</v>
      </c>
      <c r="L164" s="20">
        <v>98</v>
      </c>
      <c r="M164" s="21">
        <v>1</v>
      </c>
      <c r="N164" s="21">
        <v>1</v>
      </c>
      <c r="O164" s="22">
        <v>0</v>
      </c>
      <c r="P164" s="9">
        <v>98</v>
      </c>
      <c r="Q164" s="10">
        <v>0</v>
      </c>
      <c r="R164" s="10">
        <v>0</v>
      </c>
      <c r="S164" s="11">
        <v>0</v>
      </c>
      <c r="T164" s="11">
        <v>0</v>
      </c>
      <c r="U164" s="11">
        <v>0</v>
      </c>
      <c r="V164" s="10">
        <v>0</v>
      </c>
      <c r="W164" s="10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3">
        <v>0</v>
      </c>
      <c r="AF164" s="13">
        <v>0</v>
      </c>
      <c r="AG164" s="13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74">
        <v>98</v>
      </c>
      <c r="AN164" s="74">
        <v>0</v>
      </c>
      <c r="AO164" s="15">
        <v>0</v>
      </c>
      <c r="AP164" s="15">
        <v>0</v>
      </c>
      <c r="AQ164" s="15">
        <v>0</v>
      </c>
      <c r="AR164" s="15">
        <v>0</v>
      </c>
      <c r="AS164" s="16">
        <v>0</v>
      </c>
      <c r="AT164" s="16">
        <v>0</v>
      </c>
      <c r="AU164" s="16">
        <v>0</v>
      </c>
      <c r="AV164" s="16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17">
        <v>0</v>
      </c>
      <c r="BC164" s="17">
        <v>0</v>
      </c>
      <c r="BD164" s="18">
        <v>0</v>
      </c>
      <c r="BE164" s="18">
        <v>0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0</v>
      </c>
    </row>
    <row r="165" spans="1:63" ht="15.75" customHeight="1" x14ac:dyDescent="0.35">
      <c r="A165" s="71" t="str">
        <f t="shared" si="0"/>
        <v>M93</v>
      </c>
      <c r="B165" s="71" t="str">
        <f t="shared" si="1"/>
        <v>MJNR9</v>
      </c>
      <c r="C165" s="71" t="str">
        <f t="shared" si="2"/>
        <v>MU17</v>
      </c>
      <c r="D165" s="72" t="s">
        <v>323</v>
      </c>
      <c r="E165" s="34" t="s">
        <v>217</v>
      </c>
      <c r="F165" s="34" t="s">
        <v>275</v>
      </c>
      <c r="G165" s="34">
        <v>9</v>
      </c>
      <c r="H165" s="34" t="s">
        <v>225</v>
      </c>
      <c r="I165" s="34">
        <v>17</v>
      </c>
      <c r="J165" s="73" t="s">
        <v>225</v>
      </c>
      <c r="K165" s="34">
        <v>1</v>
      </c>
      <c r="L165" s="20">
        <v>96</v>
      </c>
      <c r="M165" s="21">
        <v>1</v>
      </c>
      <c r="N165" s="21">
        <v>1</v>
      </c>
      <c r="O165" s="22">
        <v>0</v>
      </c>
      <c r="P165" s="9">
        <v>96</v>
      </c>
      <c r="Q165" s="10">
        <v>0</v>
      </c>
      <c r="R165" s="10">
        <v>0</v>
      </c>
      <c r="S165" s="11">
        <v>0</v>
      </c>
      <c r="T165" s="11">
        <v>0</v>
      </c>
      <c r="U165" s="11">
        <v>0</v>
      </c>
      <c r="V165" s="10">
        <v>0</v>
      </c>
      <c r="W165" s="10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3">
        <v>0</v>
      </c>
      <c r="AF165" s="13">
        <v>0</v>
      </c>
      <c r="AG165" s="13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74">
        <v>0</v>
      </c>
      <c r="AN165" s="74">
        <v>0</v>
      </c>
      <c r="AO165" s="15">
        <v>0</v>
      </c>
      <c r="AP165" s="15">
        <v>0</v>
      </c>
      <c r="AQ165" s="15">
        <v>0</v>
      </c>
      <c r="AR165" s="15">
        <v>0</v>
      </c>
      <c r="AS165" s="16">
        <v>0</v>
      </c>
      <c r="AT165" s="16">
        <v>0</v>
      </c>
      <c r="AU165" s="16">
        <v>0</v>
      </c>
      <c r="AV165" s="16">
        <v>0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v>0</v>
      </c>
      <c r="BI165" s="18">
        <v>0</v>
      </c>
      <c r="BJ165" s="18">
        <v>0</v>
      </c>
      <c r="BK165" s="18">
        <v>96</v>
      </c>
    </row>
    <row r="166" spans="1:63" ht="15.75" customHeight="1" x14ac:dyDescent="0.35">
      <c r="A166" s="71" t="str">
        <f t="shared" si="0"/>
        <v>M94</v>
      </c>
      <c r="B166" s="71" t="str">
        <f t="shared" si="1"/>
        <v>MV4523</v>
      </c>
      <c r="C166" s="71" t="str">
        <f t="shared" si="2"/>
        <v>MU18</v>
      </c>
      <c r="D166" s="72" t="s">
        <v>324</v>
      </c>
      <c r="E166" s="34" t="s">
        <v>217</v>
      </c>
      <c r="F166" s="34" t="s">
        <v>218</v>
      </c>
      <c r="G166" s="34">
        <v>23</v>
      </c>
      <c r="H166" s="34" t="s">
        <v>225</v>
      </c>
      <c r="I166" s="34">
        <v>18</v>
      </c>
      <c r="J166" s="73" t="s">
        <v>225</v>
      </c>
      <c r="K166" s="34">
        <v>1</v>
      </c>
      <c r="L166" s="20">
        <v>96</v>
      </c>
      <c r="M166" s="21">
        <v>1</v>
      </c>
      <c r="N166" s="21">
        <v>1</v>
      </c>
      <c r="O166" s="22">
        <v>0</v>
      </c>
      <c r="P166" s="9">
        <v>96</v>
      </c>
      <c r="Q166" s="10">
        <v>0</v>
      </c>
      <c r="R166" s="10">
        <v>0</v>
      </c>
      <c r="S166" s="11">
        <v>0</v>
      </c>
      <c r="T166" s="11">
        <v>0</v>
      </c>
      <c r="U166" s="11">
        <v>0</v>
      </c>
      <c r="V166" s="10">
        <v>0</v>
      </c>
      <c r="W166" s="10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3">
        <v>0</v>
      </c>
      <c r="AF166" s="13">
        <v>0</v>
      </c>
      <c r="AG166" s="13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96</v>
      </c>
      <c r="AM166" s="74">
        <v>0</v>
      </c>
      <c r="AN166" s="74">
        <v>0</v>
      </c>
      <c r="AO166" s="15">
        <v>0</v>
      </c>
      <c r="AP166" s="15">
        <v>0</v>
      </c>
      <c r="AQ166" s="15">
        <v>0</v>
      </c>
      <c r="AR166" s="15">
        <v>0</v>
      </c>
      <c r="AS166" s="16">
        <v>0</v>
      </c>
      <c r="AT166" s="16">
        <v>0</v>
      </c>
      <c r="AU166" s="16">
        <v>0</v>
      </c>
      <c r="AV166" s="16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</row>
    <row r="167" spans="1:63" ht="15.75" customHeight="1" x14ac:dyDescent="0.35">
      <c r="A167" s="71" t="str">
        <f t="shared" si="0"/>
        <v>M95</v>
      </c>
      <c r="B167" s="71" t="str">
        <f t="shared" si="1"/>
        <v>MU3518</v>
      </c>
      <c r="C167" s="71" t="str">
        <f t="shared" si="2"/>
        <v>MU19</v>
      </c>
      <c r="D167" s="72" t="s">
        <v>325</v>
      </c>
      <c r="E167" s="34" t="s">
        <v>217</v>
      </c>
      <c r="F167" s="34" t="s">
        <v>222</v>
      </c>
      <c r="G167" s="34">
        <v>18</v>
      </c>
      <c r="H167" s="34" t="s">
        <v>225</v>
      </c>
      <c r="I167" s="34">
        <v>19</v>
      </c>
      <c r="J167" s="73" t="s">
        <v>225</v>
      </c>
      <c r="K167" s="34">
        <v>1</v>
      </c>
      <c r="L167" s="20">
        <v>95</v>
      </c>
      <c r="M167" s="21">
        <v>1</v>
      </c>
      <c r="N167" s="21">
        <v>1</v>
      </c>
      <c r="O167" s="22">
        <v>0</v>
      </c>
      <c r="P167" s="9">
        <v>95</v>
      </c>
      <c r="Q167" s="10">
        <v>0</v>
      </c>
      <c r="R167" s="10">
        <v>0</v>
      </c>
      <c r="S167" s="11">
        <v>0</v>
      </c>
      <c r="T167" s="11">
        <v>0</v>
      </c>
      <c r="U167" s="11">
        <v>0</v>
      </c>
      <c r="V167" s="10">
        <v>0</v>
      </c>
      <c r="W167" s="10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3">
        <v>0</v>
      </c>
      <c r="AF167" s="13">
        <v>0</v>
      </c>
      <c r="AG167" s="13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74">
        <v>0</v>
      </c>
      <c r="AN167" s="74">
        <v>0</v>
      </c>
      <c r="AO167" s="15">
        <v>0</v>
      </c>
      <c r="AP167" s="15">
        <v>0</v>
      </c>
      <c r="AQ167" s="15">
        <v>0</v>
      </c>
      <c r="AR167" s="15">
        <v>0</v>
      </c>
      <c r="AS167" s="16">
        <v>0</v>
      </c>
      <c r="AT167" s="16">
        <v>0</v>
      </c>
      <c r="AU167" s="16">
        <v>0</v>
      </c>
      <c r="AV167" s="16">
        <v>0</v>
      </c>
      <c r="AW167" s="17">
        <v>0</v>
      </c>
      <c r="AX167" s="17">
        <v>0</v>
      </c>
      <c r="AY167" s="17">
        <v>0</v>
      </c>
      <c r="AZ167" s="17">
        <v>0</v>
      </c>
      <c r="BA167" s="17">
        <v>0</v>
      </c>
      <c r="BB167" s="17">
        <v>0</v>
      </c>
      <c r="BC167" s="17">
        <v>95</v>
      </c>
      <c r="BD167" s="18">
        <v>0</v>
      </c>
      <c r="BE167" s="18">
        <v>0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</row>
    <row r="168" spans="1:63" ht="15.75" customHeight="1" x14ac:dyDescent="0.35">
      <c r="A168" s="71" t="str">
        <f t="shared" si="0"/>
        <v>M96</v>
      </c>
      <c r="B168" s="71" t="str">
        <f t="shared" si="1"/>
        <v>MU3519</v>
      </c>
      <c r="C168" s="71" t="str">
        <f t="shared" si="2"/>
        <v>MA26</v>
      </c>
      <c r="D168" s="72" t="s">
        <v>326</v>
      </c>
      <c r="E168" s="34" t="s">
        <v>217</v>
      </c>
      <c r="F168" s="34" t="s">
        <v>222</v>
      </c>
      <c r="G168" s="34">
        <v>19</v>
      </c>
      <c r="H168" s="34" t="s">
        <v>219</v>
      </c>
      <c r="I168" s="34">
        <v>26</v>
      </c>
      <c r="J168" s="73" t="s">
        <v>225</v>
      </c>
      <c r="K168" s="34">
        <v>1</v>
      </c>
      <c r="L168" s="20">
        <v>95</v>
      </c>
      <c r="M168" s="21">
        <v>1</v>
      </c>
      <c r="N168" s="21">
        <v>1</v>
      </c>
      <c r="O168" s="22">
        <v>0</v>
      </c>
      <c r="P168" s="9">
        <v>95</v>
      </c>
      <c r="Q168" s="10">
        <v>0</v>
      </c>
      <c r="R168" s="10">
        <v>0</v>
      </c>
      <c r="S168" s="11">
        <v>0</v>
      </c>
      <c r="T168" s="11">
        <v>0</v>
      </c>
      <c r="U168" s="11">
        <v>0</v>
      </c>
      <c r="V168" s="10">
        <v>0</v>
      </c>
      <c r="W168" s="10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3">
        <v>0</v>
      </c>
      <c r="AF168" s="13">
        <v>0</v>
      </c>
      <c r="AG168" s="13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74">
        <v>0</v>
      </c>
      <c r="AN168" s="74">
        <v>0</v>
      </c>
      <c r="AO168" s="15">
        <v>0</v>
      </c>
      <c r="AP168" s="15">
        <v>0</v>
      </c>
      <c r="AQ168" s="15">
        <v>0</v>
      </c>
      <c r="AR168" s="15">
        <v>0</v>
      </c>
      <c r="AS168" s="16">
        <v>0</v>
      </c>
      <c r="AT168" s="16">
        <v>0</v>
      </c>
      <c r="AU168" s="16">
        <v>0</v>
      </c>
      <c r="AV168" s="16">
        <v>0</v>
      </c>
      <c r="AW168" s="17">
        <v>0</v>
      </c>
      <c r="AX168" s="17">
        <v>95</v>
      </c>
      <c r="AY168" s="17">
        <v>0</v>
      </c>
      <c r="AZ168" s="17">
        <v>0</v>
      </c>
      <c r="BA168" s="17">
        <v>0</v>
      </c>
      <c r="BB168" s="17">
        <v>0</v>
      </c>
      <c r="BC168" s="17">
        <v>0</v>
      </c>
      <c r="BD168" s="18">
        <v>0</v>
      </c>
      <c r="BE168" s="18">
        <v>0</v>
      </c>
      <c r="BF168" s="18">
        <v>0</v>
      </c>
      <c r="BG168" s="18">
        <v>0</v>
      </c>
      <c r="BH168" s="18">
        <v>0</v>
      </c>
      <c r="BI168" s="18">
        <v>0</v>
      </c>
      <c r="BJ168" s="18">
        <v>0</v>
      </c>
      <c r="BK168" s="18">
        <v>0</v>
      </c>
    </row>
    <row r="169" spans="1:63" ht="15.75" customHeight="1" x14ac:dyDescent="0.35">
      <c r="A169" s="71" t="str">
        <f t="shared" si="0"/>
        <v>M97</v>
      </c>
      <c r="B169" s="71" t="str">
        <f t="shared" si="1"/>
        <v>MV5515</v>
      </c>
      <c r="C169" s="71" t="str">
        <f t="shared" si="2"/>
        <v>MF6</v>
      </c>
      <c r="D169" s="72" t="s">
        <v>327</v>
      </c>
      <c r="E169" s="34" t="s">
        <v>217</v>
      </c>
      <c r="F169" s="34" t="s">
        <v>232</v>
      </c>
      <c r="G169" s="34">
        <v>15</v>
      </c>
      <c r="H169" s="34" t="s">
        <v>254</v>
      </c>
      <c r="I169" s="34">
        <v>6</v>
      </c>
      <c r="J169" s="73" t="s">
        <v>254</v>
      </c>
      <c r="K169" s="34">
        <v>1</v>
      </c>
      <c r="L169" s="20">
        <v>94</v>
      </c>
      <c r="M169" s="21">
        <v>1</v>
      </c>
      <c r="N169" s="21">
        <v>1</v>
      </c>
      <c r="O169" s="22">
        <v>0</v>
      </c>
      <c r="P169" s="9">
        <v>94</v>
      </c>
      <c r="Q169" s="10">
        <v>0</v>
      </c>
      <c r="R169" s="10">
        <v>0</v>
      </c>
      <c r="S169" s="11">
        <v>0</v>
      </c>
      <c r="T169" s="11">
        <v>0</v>
      </c>
      <c r="U169" s="11">
        <v>0</v>
      </c>
      <c r="V169" s="10">
        <v>0</v>
      </c>
      <c r="W169" s="10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3">
        <v>0</v>
      </c>
      <c r="AF169" s="13">
        <v>0</v>
      </c>
      <c r="AG169" s="13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74">
        <v>0</v>
      </c>
      <c r="AN169" s="74">
        <v>0</v>
      </c>
      <c r="AO169" s="15">
        <v>0</v>
      </c>
      <c r="AP169" s="15">
        <v>0</v>
      </c>
      <c r="AQ169" s="15">
        <v>0</v>
      </c>
      <c r="AR169" s="15">
        <v>0</v>
      </c>
      <c r="AS169" s="16">
        <v>0</v>
      </c>
      <c r="AT169" s="16">
        <v>0</v>
      </c>
      <c r="AU169" s="16">
        <v>0</v>
      </c>
      <c r="AV169" s="16">
        <v>94</v>
      </c>
      <c r="AW169" s="17">
        <v>0</v>
      </c>
      <c r="AX169" s="17">
        <v>0</v>
      </c>
      <c r="AY169" s="17">
        <v>0</v>
      </c>
      <c r="AZ169" s="17">
        <v>0</v>
      </c>
      <c r="BA169" s="17">
        <v>0</v>
      </c>
      <c r="BB169" s="17">
        <v>0</v>
      </c>
      <c r="BC169" s="17">
        <v>0</v>
      </c>
      <c r="BD169" s="18">
        <v>0</v>
      </c>
      <c r="BE169" s="18">
        <v>0</v>
      </c>
      <c r="BF169" s="18">
        <v>0</v>
      </c>
      <c r="BG169" s="18">
        <v>0</v>
      </c>
      <c r="BH169" s="18">
        <v>0</v>
      </c>
      <c r="BI169" s="18">
        <v>0</v>
      </c>
      <c r="BJ169" s="18">
        <v>0</v>
      </c>
      <c r="BK169" s="18">
        <v>0</v>
      </c>
    </row>
    <row r="170" spans="1:63" ht="15.75" customHeight="1" x14ac:dyDescent="0.35">
      <c r="A170" s="71" t="str">
        <f t="shared" si="0"/>
        <v>M98</v>
      </c>
      <c r="B170" s="71" t="str">
        <f t="shared" si="1"/>
        <v>MV4524</v>
      </c>
      <c r="C170" s="71" t="str">
        <f t="shared" si="2"/>
        <v>MB14</v>
      </c>
      <c r="D170" s="72" t="s">
        <v>328</v>
      </c>
      <c r="E170" s="34" t="s">
        <v>217</v>
      </c>
      <c r="F170" s="34" t="s">
        <v>218</v>
      </c>
      <c r="G170" s="34">
        <v>24</v>
      </c>
      <c r="H170" s="77" t="s">
        <v>220</v>
      </c>
      <c r="I170" s="34">
        <v>14</v>
      </c>
      <c r="J170" s="73" t="s">
        <v>225</v>
      </c>
      <c r="K170" s="34">
        <v>1</v>
      </c>
      <c r="L170" s="20">
        <v>93</v>
      </c>
      <c r="M170" s="21">
        <v>1</v>
      </c>
      <c r="N170" s="21">
        <v>1</v>
      </c>
      <c r="O170" s="22">
        <v>0</v>
      </c>
      <c r="P170" s="9">
        <v>93</v>
      </c>
      <c r="Q170" s="10">
        <v>0</v>
      </c>
      <c r="R170" s="10">
        <v>0</v>
      </c>
      <c r="S170" s="11">
        <v>0</v>
      </c>
      <c r="T170" s="11">
        <v>0</v>
      </c>
      <c r="U170" s="11">
        <v>0</v>
      </c>
      <c r="V170" s="10">
        <v>0</v>
      </c>
      <c r="W170" s="10">
        <v>0</v>
      </c>
      <c r="X170" s="12">
        <v>93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3">
        <v>0</v>
      </c>
      <c r="AF170" s="13">
        <v>0</v>
      </c>
      <c r="AG170" s="13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74">
        <v>0</v>
      </c>
      <c r="AN170" s="74">
        <v>0</v>
      </c>
      <c r="AO170" s="15">
        <v>0</v>
      </c>
      <c r="AP170" s="15">
        <v>0</v>
      </c>
      <c r="AQ170" s="15">
        <v>0</v>
      </c>
      <c r="AR170" s="15">
        <v>0</v>
      </c>
      <c r="AS170" s="16">
        <v>0</v>
      </c>
      <c r="AT170" s="16">
        <v>0</v>
      </c>
      <c r="AU170" s="16">
        <v>0</v>
      </c>
      <c r="AV170" s="16">
        <v>0</v>
      </c>
      <c r="AW170" s="17">
        <v>0</v>
      </c>
      <c r="AX170" s="17">
        <v>0</v>
      </c>
      <c r="AY170" s="17">
        <v>0</v>
      </c>
      <c r="AZ170" s="17">
        <v>0</v>
      </c>
      <c r="BA170" s="17">
        <v>0</v>
      </c>
      <c r="BB170" s="17">
        <v>0</v>
      </c>
      <c r="BC170" s="17">
        <v>0</v>
      </c>
      <c r="BD170" s="18">
        <v>0</v>
      </c>
      <c r="BE170" s="18">
        <v>0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8">
        <v>0</v>
      </c>
    </row>
    <row r="171" spans="1:63" ht="15.75" customHeight="1" x14ac:dyDescent="0.35">
      <c r="A171" s="71" t="str">
        <f t="shared" si="0"/>
        <v>M99</v>
      </c>
      <c r="B171" s="71" t="str">
        <f t="shared" si="1"/>
        <v>MJNR10</v>
      </c>
      <c r="C171" s="71" t="str">
        <f t="shared" si="2"/>
        <v>MU20</v>
      </c>
      <c r="D171" s="72" t="s">
        <v>329</v>
      </c>
      <c r="E171" s="34" t="s">
        <v>217</v>
      </c>
      <c r="F171" s="34" t="s">
        <v>275</v>
      </c>
      <c r="G171" s="34">
        <v>10</v>
      </c>
      <c r="H171" s="34" t="s">
        <v>225</v>
      </c>
      <c r="I171" s="34">
        <v>20</v>
      </c>
      <c r="J171" s="73" t="s">
        <v>225</v>
      </c>
      <c r="K171" s="34">
        <v>1</v>
      </c>
      <c r="L171" s="20">
        <v>93</v>
      </c>
      <c r="M171" s="21">
        <v>1</v>
      </c>
      <c r="N171" s="21">
        <v>1</v>
      </c>
      <c r="O171" s="22">
        <v>0</v>
      </c>
      <c r="P171" s="9">
        <v>93</v>
      </c>
      <c r="Q171" s="10">
        <v>0</v>
      </c>
      <c r="R171" s="10">
        <v>0</v>
      </c>
      <c r="S171" s="11">
        <v>0</v>
      </c>
      <c r="T171" s="11">
        <v>0</v>
      </c>
      <c r="U171" s="11">
        <v>0</v>
      </c>
      <c r="V171" s="10">
        <v>0</v>
      </c>
      <c r="W171" s="10">
        <v>93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3">
        <v>0</v>
      </c>
      <c r="AF171" s="13">
        <v>0</v>
      </c>
      <c r="AG171" s="13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74">
        <v>0</v>
      </c>
      <c r="AN171" s="74">
        <v>0</v>
      </c>
      <c r="AO171" s="15">
        <v>0</v>
      </c>
      <c r="AP171" s="15">
        <v>0</v>
      </c>
      <c r="AQ171" s="15">
        <v>0</v>
      </c>
      <c r="AR171" s="15">
        <v>0</v>
      </c>
      <c r="AS171" s="16">
        <v>0</v>
      </c>
      <c r="AT171" s="16">
        <v>0</v>
      </c>
      <c r="AU171" s="16">
        <v>0</v>
      </c>
      <c r="AV171" s="16">
        <v>0</v>
      </c>
      <c r="AW171" s="17">
        <v>0</v>
      </c>
      <c r="AX171" s="17">
        <v>0</v>
      </c>
      <c r="AY171" s="17">
        <v>0</v>
      </c>
      <c r="AZ171" s="17">
        <v>0</v>
      </c>
      <c r="BA171" s="17">
        <v>0</v>
      </c>
      <c r="BB171" s="17">
        <v>0</v>
      </c>
      <c r="BC171" s="17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</row>
    <row r="172" spans="1:63" ht="15.75" customHeight="1" x14ac:dyDescent="0.35">
      <c r="A172" s="71" t="str">
        <f t="shared" si="0"/>
        <v>M100</v>
      </c>
      <c r="B172" s="71" t="str">
        <f t="shared" si="1"/>
        <v>MU3520</v>
      </c>
      <c r="C172" s="71" t="str">
        <f t="shared" si="2"/>
        <v>MU21</v>
      </c>
      <c r="D172" s="72" t="s">
        <v>330</v>
      </c>
      <c r="E172" s="34" t="s">
        <v>217</v>
      </c>
      <c r="F172" s="34" t="s">
        <v>222</v>
      </c>
      <c r="G172" s="34">
        <v>20</v>
      </c>
      <c r="H172" s="34" t="s">
        <v>225</v>
      </c>
      <c r="I172" s="34">
        <v>21</v>
      </c>
      <c r="J172" s="73" t="s">
        <v>225</v>
      </c>
      <c r="K172" s="34">
        <v>1</v>
      </c>
      <c r="L172" s="20">
        <v>93</v>
      </c>
      <c r="M172" s="21">
        <v>1</v>
      </c>
      <c r="N172" s="21">
        <v>1</v>
      </c>
      <c r="O172" s="22">
        <v>0</v>
      </c>
      <c r="P172" s="9">
        <v>93</v>
      </c>
      <c r="Q172" s="10">
        <v>0</v>
      </c>
      <c r="R172" s="10">
        <v>0</v>
      </c>
      <c r="S172" s="11">
        <v>0</v>
      </c>
      <c r="T172" s="11">
        <v>0</v>
      </c>
      <c r="U172" s="11">
        <v>0</v>
      </c>
      <c r="V172" s="10">
        <v>93</v>
      </c>
      <c r="W172" s="10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3">
        <v>0</v>
      </c>
      <c r="AF172" s="13">
        <v>0</v>
      </c>
      <c r="AG172" s="13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74">
        <v>0</v>
      </c>
      <c r="AN172" s="74">
        <v>0</v>
      </c>
      <c r="AO172" s="15">
        <v>0</v>
      </c>
      <c r="AP172" s="15">
        <v>0</v>
      </c>
      <c r="AQ172" s="15">
        <v>0</v>
      </c>
      <c r="AR172" s="15">
        <v>0</v>
      </c>
      <c r="AS172" s="16">
        <v>0</v>
      </c>
      <c r="AT172" s="16">
        <v>0</v>
      </c>
      <c r="AU172" s="16">
        <v>0</v>
      </c>
      <c r="AV172" s="16">
        <v>0</v>
      </c>
      <c r="AW172" s="17">
        <v>0</v>
      </c>
      <c r="AX172" s="17">
        <v>0</v>
      </c>
      <c r="AY172" s="17">
        <v>0</v>
      </c>
      <c r="AZ172" s="17">
        <v>0</v>
      </c>
      <c r="BA172" s="17">
        <v>0</v>
      </c>
      <c r="BB172" s="17">
        <v>0</v>
      </c>
      <c r="BC172" s="17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0</v>
      </c>
      <c r="BI172" s="18">
        <v>0</v>
      </c>
      <c r="BJ172" s="18">
        <v>0</v>
      </c>
      <c r="BK172" s="18">
        <v>0</v>
      </c>
    </row>
    <row r="173" spans="1:63" ht="15.75" customHeight="1" x14ac:dyDescent="0.35">
      <c r="A173" s="71" t="str">
        <f t="shared" si="0"/>
        <v>M101</v>
      </c>
      <c r="B173" s="71" t="str">
        <f t="shared" si="1"/>
        <v>MU3521</v>
      </c>
      <c r="C173" s="71" t="str">
        <f t="shared" si="2"/>
        <v>MU22</v>
      </c>
      <c r="D173" s="72" t="s">
        <v>331</v>
      </c>
      <c r="E173" s="34" t="s">
        <v>217</v>
      </c>
      <c r="F173" s="34" t="s">
        <v>222</v>
      </c>
      <c r="G173" s="34">
        <v>21</v>
      </c>
      <c r="H173" s="34" t="s">
        <v>225</v>
      </c>
      <c r="I173" s="34">
        <v>22</v>
      </c>
      <c r="J173" s="73" t="s">
        <v>225</v>
      </c>
      <c r="K173" s="34">
        <v>1</v>
      </c>
      <c r="L173" s="20">
        <v>92</v>
      </c>
      <c r="M173" s="21">
        <v>1</v>
      </c>
      <c r="N173" s="21">
        <v>1</v>
      </c>
      <c r="O173" s="22">
        <v>0</v>
      </c>
      <c r="P173" s="9">
        <v>92</v>
      </c>
      <c r="Q173" s="10">
        <v>0</v>
      </c>
      <c r="R173" s="10">
        <v>0</v>
      </c>
      <c r="S173" s="11">
        <v>0</v>
      </c>
      <c r="T173" s="11">
        <v>0</v>
      </c>
      <c r="U173" s="11">
        <v>0</v>
      </c>
      <c r="V173" s="10">
        <v>0</v>
      </c>
      <c r="W173" s="10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3">
        <v>0</v>
      </c>
      <c r="AF173" s="13">
        <v>0</v>
      </c>
      <c r="AG173" s="13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74">
        <v>0</v>
      </c>
      <c r="AN173" s="74">
        <v>0</v>
      </c>
      <c r="AO173" s="15">
        <v>0</v>
      </c>
      <c r="AP173" s="15">
        <v>0</v>
      </c>
      <c r="AQ173" s="15">
        <v>0</v>
      </c>
      <c r="AR173" s="15">
        <v>0</v>
      </c>
      <c r="AS173" s="16">
        <v>0</v>
      </c>
      <c r="AT173" s="16">
        <v>0</v>
      </c>
      <c r="AU173" s="16">
        <v>0</v>
      </c>
      <c r="AV173" s="16">
        <v>0</v>
      </c>
      <c r="AW173" s="17">
        <v>0</v>
      </c>
      <c r="AX173" s="17">
        <v>0</v>
      </c>
      <c r="AY173" s="17">
        <v>0</v>
      </c>
      <c r="AZ173" s="17">
        <v>0</v>
      </c>
      <c r="BA173" s="17">
        <v>0</v>
      </c>
      <c r="BB173" s="17">
        <v>0</v>
      </c>
      <c r="BC173" s="17">
        <v>92</v>
      </c>
      <c r="BD173" s="18">
        <v>0</v>
      </c>
      <c r="BE173" s="18">
        <v>0</v>
      </c>
      <c r="BF173" s="18">
        <v>0</v>
      </c>
      <c r="BG173" s="18">
        <v>0</v>
      </c>
      <c r="BH173" s="18">
        <v>0</v>
      </c>
      <c r="BI173" s="18">
        <v>0</v>
      </c>
      <c r="BJ173" s="18">
        <v>0</v>
      </c>
      <c r="BK173" s="18">
        <v>0</v>
      </c>
    </row>
    <row r="174" spans="1:63" ht="15.75" customHeight="1" x14ac:dyDescent="0.35">
      <c r="A174" s="71" t="str">
        <f t="shared" si="0"/>
        <v>M102</v>
      </c>
      <c r="B174" s="71" t="str">
        <f t="shared" si="1"/>
        <v>MV4525</v>
      </c>
      <c r="C174" s="71" t="str">
        <f t="shared" si="2"/>
        <v>MB15</v>
      </c>
      <c r="D174" s="72" t="s">
        <v>332</v>
      </c>
      <c r="E174" s="34" t="s">
        <v>217</v>
      </c>
      <c r="F174" s="34" t="s">
        <v>218</v>
      </c>
      <c r="G174" s="34">
        <v>25</v>
      </c>
      <c r="H174" s="34" t="s">
        <v>220</v>
      </c>
      <c r="I174" s="34">
        <v>15</v>
      </c>
      <c r="J174" s="73" t="s">
        <v>220</v>
      </c>
      <c r="K174" s="34">
        <v>1</v>
      </c>
      <c r="L174" s="20">
        <v>92</v>
      </c>
      <c r="M174" s="21">
        <v>1</v>
      </c>
      <c r="N174" s="21">
        <v>1</v>
      </c>
      <c r="O174" s="22">
        <v>0</v>
      </c>
      <c r="P174" s="9">
        <v>92</v>
      </c>
      <c r="Q174" s="10">
        <v>0</v>
      </c>
      <c r="R174" s="10">
        <v>0</v>
      </c>
      <c r="S174" s="11">
        <v>0</v>
      </c>
      <c r="T174" s="11">
        <v>0</v>
      </c>
      <c r="U174" s="11">
        <v>0</v>
      </c>
      <c r="V174" s="10">
        <v>0</v>
      </c>
      <c r="W174" s="10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3">
        <v>0</v>
      </c>
      <c r="AF174" s="13">
        <v>0</v>
      </c>
      <c r="AG174" s="13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74">
        <v>0</v>
      </c>
      <c r="AN174" s="74">
        <v>0</v>
      </c>
      <c r="AO174" s="15">
        <v>0</v>
      </c>
      <c r="AP174" s="15">
        <v>0</v>
      </c>
      <c r="AQ174" s="15">
        <v>0</v>
      </c>
      <c r="AR174" s="15">
        <v>0</v>
      </c>
      <c r="AS174" s="16">
        <v>0</v>
      </c>
      <c r="AT174" s="16">
        <v>0</v>
      </c>
      <c r="AU174" s="16">
        <v>0</v>
      </c>
      <c r="AV174" s="16">
        <v>0</v>
      </c>
      <c r="AW174" s="17">
        <v>0</v>
      </c>
      <c r="AX174" s="17">
        <v>0</v>
      </c>
      <c r="AY174" s="17">
        <v>0</v>
      </c>
      <c r="AZ174" s="17">
        <v>0</v>
      </c>
      <c r="BA174" s="17">
        <v>0</v>
      </c>
      <c r="BB174" s="17">
        <v>0</v>
      </c>
      <c r="BC174" s="17">
        <v>0</v>
      </c>
      <c r="BD174" s="18">
        <v>92</v>
      </c>
      <c r="BE174" s="18">
        <v>0</v>
      </c>
      <c r="BF174" s="18">
        <v>0</v>
      </c>
      <c r="BG174" s="18">
        <v>0</v>
      </c>
      <c r="BH174" s="18">
        <v>0</v>
      </c>
      <c r="BI174" s="18">
        <v>0</v>
      </c>
      <c r="BJ174" s="18">
        <v>0</v>
      </c>
      <c r="BK174" s="18">
        <v>0</v>
      </c>
    </row>
    <row r="175" spans="1:63" ht="15.75" customHeight="1" x14ac:dyDescent="0.35">
      <c r="A175" s="71" t="str">
        <f t="shared" si="0"/>
        <v>M103</v>
      </c>
      <c r="B175" s="71" t="str">
        <f t="shared" si="1"/>
        <v>MJNR11</v>
      </c>
      <c r="C175" s="71" t="str">
        <f t="shared" si="2"/>
        <v>MU23</v>
      </c>
      <c r="D175" s="72" t="s">
        <v>333</v>
      </c>
      <c r="E175" s="34" t="s">
        <v>217</v>
      </c>
      <c r="F175" s="34" t="s">
        <v>275</v>
      </c>
      <c r="G175" s="34">
        <v>11</v>
      </c>
      <c r="H175" s="34" t="s">
        <v>225</v>
      </c>
      <c r="I175" s="34">
        <v>23</v>
      </c>
      <c r="J175" s="73" t="s">
        <v>225</v>
      </c>
      <c r="K175" s="34">
        <v>1</v>
      </c>
      <c r="L175" s="20">
        <v>91</v>
      </c>
      <c r="M175" s="21">
        <v>1</v>
      </c>
      <c r="N175" s="21">
        <v>1</v>
      </c>
      <c r="O175" s="22">
        <v>0</v>
      </c>
      <c r="P175" s="9">
        <v>91</v>
      </c>
      <c r="Q175" s="10">
        <v>0</v>
      </c>
      <c r="R175" s="10">
        <v>0</v>
      </c>
      <c r="S175" s="11">
        <v>0</v>
      </c>
      <c r="T175" s="11">
        <v>0</v>
      </c>
      <c r="U175" s="11">
        <v>0</v>
      </c>
      <c r="V175" s="10">
        <v>0</v>
      </c>
      <c r="W175" s="10">
        <v>91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3">
        <v>0</v>
      </c>
      <c r="AF175" s="13">
        <v>0</v>
      </c>
      <c r="AG175" s="13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74">
        <v>0</v>
      </c>
      <c r="AN175" s="74">
        <v>0</v>
      </c>
      <c r="AO175" s="15">
        <v>0</v>
      </c>
      <c r="AP175" s="15">
        <v>0</v>
      </c>
      <c r="AQ175" s="15">
        <v>0</v>
      </c>
      <c r="AR175" s="15">
        <v>0</v>
      </c>
      <c r="AS175" s="16">
        <v>0</v>
      </c>
      <c r="AT175" s="16">
        <v>0</v>
      </c>
      <c r="AU175" s="16">
        <v>0</v>
      </c>
      <c r="AV175" s="16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17">
        <v>0</v>
      </c>
      <c r="BD175" s="18">
        <v>0</v>
      </c>
      <c r="BE175" s="18">
        <v>0</v>
      </c>
      <c r="BF175" s="18">
        <v>0</v>
      </c>
      <c r="BG175" s="18">
        <v>0</v>
      </c>
      <c r="BH175" s="18">
        <v>0</v>
      </c>
      <c r="BI175" s="18">
        <v>0</v>
      </c>
      <c r="BJ175" s="18">
        <v>0</v>
      </c>
      <c r="BK175" s="18">
        <v>0</v>
      </c>
    </row>
    <row r="176" spans="1:63" ht="15.75" customHeight="1" x14ac:dyDescent="0.35">
      <c r="A176" s="71" t="str">
        <f t="shared" si="0"/>
        <v>M104</v>
      </c>
      <c r="B176" s="71" t="str">
        <f t="shared" si="1"/>
        <v>MJNR12</v>
      </c>
      <c r="C176" s="71" t="str">
        <f t="shared" si="2"/>
        <v>MU24</v>
      </c>
      <c r="D176" s="72" t="s">
        <v>334</v>
      </c>
      <c r="E176" s="34" t="s">
        <v>217</v>
      </c>
      <c r="F176" s="34" t="s">
        <v>275</v>
      </c>
      <c r="G176" s="34">
        <v>12</v>
      </c>
      <c r="H176" s="34" t="s">
        <v>225</v>
      </c>
      <c r="I176" s="34">
        <v>24</v>
      </c>
      <c r="J176" s="73" t="s">
        <v>225</v>
      </c>
      <c r="K176" s="34">
        <v>1</v>
      </c>
      <c r="L176" s="20">
        <v>91</v>
      </c>
      <c r="M176" s="21">
        <v>1</v>
      </c>
      <c r="N176" s="21">
        <v>1</v>
      </c>
      <c r="O176" s="22">
        <v>0</v>
      </c>
      <c r="P176" s="9">
        <v>91</v>
      </c>
      <c r="Q176" s="10">
        <v>0</v>
      </c>
      <c r="R176" s="10">
        <v>0</v>
      </c>
      <c r="S176" s="11">
        <v>0</v>
      </c>
      <c r="T176" s="11">
        <v>0</v>
      </c>
      <c r="U176" s="11">
        <v>91</v>
      </c>
      <c r="V176" s="10">
        <v>0</v>
      </c>
      <c r="W176" s="10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3">
        <v>0</v>
      </c>
      <c r="AF176" s="13">
        <v>0</v>
      </c>
      <c r="AG176" s="13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74">
        <v>0</v>
      </c>
      <c r="AN176" s="74">
        <v>0</v>
      </c>
      <c r="AO176" s="15">
        <v>0</v>
      </c>
      <c r="AP176" s="15">
        <v>0</v>
      </c>
      <c r="AQ176" s="15">
        <v>0</v>
      </c>
      <c r="AR176" s="15">
        <v>0</v>
      </c>
      <c r="AS176" s="16">
        <v>0</v>
      </c>
      <c r="AT176" s="16">
        <v>0</v>
      </c>
      <c r="AU176" s="16">
        <v>0</v>
      </c>
      <c r="AV176" s="16">
        <v>0</v>
      </c>
      <c r="AW176" s="17">
        <v>0</v>
      </c>
      <c r="AX176" s="17">
        <v>0</v>
      </c>
      <c r="AY176" s="17">
        <v>0</v>
      </c>
      <c r="AZ176" s="17">
        <v>0</v>
      </c>
      <c r="BA176" s="17">
        <v>0</v>
      </c>
      <c r="BB176" s="17">
        <v>0</v>
      </c>
      <c r="BC176" s="17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</row>
    <row r="177" spans="1:63" ht="15.75" customHeight="1" x14ac:dyDescent="0.35">
      <c r="A177" s="71" t="str">
        <f t="shared" si="0"/>
        <v>M105</v>
      </c>
      <c r="B177" s="71" t="str">
        <f t="shared" si="1"/>
        <v>MV3523</v>
      </c>
      <c r="C177" s="71" t="str">
        <f t="shared" si="2"/>
        <v>MG3</v>
      </c>
      <c r="D177" s="72" t="s">
        <v>335</v>
      </c>
      <c r="E177" s="34" t="s">
        <v>217</v>
      </c>
      <c r="F177" s="34" t="s">
        <v>224</v>
      </c>
      <c r="G177" s="34">
        <v>23</v>
      </c>
      <c r="H177" s="34" t="s">
        <v>253</v>
      </c>
      <c r="I177" s="34">
        <v>3</v>
      </c>
      <c r="J177" s="73" t="s">
        <v>225</v>
      </c>
      <c r="K177" s="34">
        <v>1</v>
      </c>
      <c r="L177" s="20">
        <v>91</v>
      </c>
      <c r="M177" s="21">
        <v>1</v>
      </c>
      <c r="N177" s="21">
        <v>1</v>
      </c>
      <c r="O177" s="22">
        <v>0</v>
      </c>
      <c r="P177" s="9">
        <v>91</v>
      </c>
      <c r="Q177" s="10">
        <v>0</v>
      </c>
      <c r="R177" s="10">
        <v>0</v>
      </c>
      <c r="S177" s="11">
        <v>0</v>
      </c>
      <c r="T177" s="11">
        <v>0</v>
      </c>
      <c r="U177" s="11">
        <v>0</v>
      </c>
      <c r="V177" s="10">
        <v>0</v>
      </c>
      <c r="W177" s="10">
        <v>0</v>
      </c>
      <c r="X177" s="12">
        <v>91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3">
        <v>0</v>
      </c>
      <c r="AF177" s="13">
        <v>0</v>
      </c>
      <c r="AG177" s="13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74">
        <v>0</v>
      </c>
      <c r="AN177" s="74">
        <v>0</v>
      </c>
      <c r="AO177" s="15">
        <v>0</v>
      </c>
      <c r="AP177" s="15">
        <v>0</v>
      </c>
      <c r="AQ177" s="15">
        <v>0</v>
      </c>
      <c r="AR177" s="15">
        <v>0</v>
      </c>
      <c r="AS177" s="16">
        <v>0</v>
      </c>
      <c r="AT177" s="16">
        <v>0</v>
      </c>
      <c r="AU177" s="16">
        <v>0</v>
      </c>
      <c r="AV177" s="16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v>0</v>
      </c>
    </row>
    <row r="178" spans="1:63" ht="15.75" customHeight="1" x14ac:dyDescent="0.35">
      <c r="A178" s="71" t="str">
        <f t="shared" si="0"/>
        <v>M106</v>
      </c>
      <c r="B178" s="71" t="str">
        <f t="shared" si="1"/>
        <v>MJNR13</v>
      </c>
      <c r="C178" s="71" t="str">
        <f t="shared" si="2"/>
        <v>MU25</v>
      </c>
      <c r="D178" s="72" t="s">
        <v>336</v>
      </c>
      <c r="E178" s="34" t="s">
        <v>217</v>
      </c>
      <c r="F178" s="34" t="s">
        <v>275</v>
      </c>
      <c r="G178" s="34">
        <v>13</v>
      </c>
      <c r="H178" s="34" t="s">
        <v>225</v>
      </c>
      <c r="I178" s="34">
        <v>25</v>
      </c>
      <c r="J178" s="73" t="s">
        <v>225</v>
      </c>
      <c r="K178" s="34">
        <v>1</v>
      </c>
      <c r="L178" s="20">
        <v>90</v>
      </c>
      <c r="M178" s="21">
        <v>1</v>
      </c>
      <c r="N178" s="21">
        <v>1</v>
      </c>
      <c r="O178" s="22">
        <v>0</v>
      </c>
      <c r="P178" s="9">
        <v>90</v>
      </c>
      <c r="Q178" s="10">
        <v>0</v>
      </c>
      <c r="R178" s="10">
        <v>0</v>
      </c>
      <c r="S178" s="11">
        <v>0</v>
      </c>
      <c r="T178" s="11">
        <v>0</v>
      </c>
      <c r="U178" s="11">
        <v>0</v>
      </c>
      <c r="V178" s="10">
        <v>0</v>
      </c>
      <c r="W178" s="10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3">
        <v>0</v>
      </c>
      <c r="AF178" s="13">
        <v>0</v>
      </c>
      <c r="AG178" s="13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74">
        <v>0</v>
      </c>
      <c r="AN178" s="74">
        <v>0</v>
      </c>
      <c r="AO178" s="15">
        <v>0</v>
      </c>
      <c r="AP178" s="15">
        <v>0</v>
      </c>
      <c r="AQ178" s="15">
        <v>0</v>
      </c>
      <c r="AR178" s="15">
        <v>0</v>
      </c>
      <c r="AS178" s="16">
        <v>0</v>
      </c>
      <c r="AT178" s="16">
        <v>0</v>
      </c>
      <c r="AU178" s="16">
        <v>0</v>
      </c>
      <c r="AV178" s="16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0</v>
      </c>
      <c r="BI178" s="18">
        <v>0</v>
      </c>
      <c r="BJ178" s="18">
        <v>0</v>
      </c>
      <c r="BK178" s="18">
        <v>90</v>
      </c>
    </row>
    <row r="179" spans="1:63" ht="15.75" customHeight="1" x14ac:dyDescent="0.35">
      <c r="A179" s="71" t="str">
        <f t="shared" si="0"/>
        <v>M107</v>
      </c>
      <c r="B179" s="71" t="str">
        <f t="shared" si="1"/>
        <v>MV5516</v>
      </c>
      <c r="C179" s="71" t="str">
        <f t="shared" si="2"/>
        <v>MU26</v>
      </c>
      <c r="D179" s="72" t="s">
        <v>337</v>
      </c>
      <c r="E179" s="34" t="s">
        <v>217</v>
      </c>
      <c r="F179" s="34" t="s">
        <v>232</v>
      </c>
      <c r="G179" s="34">
        <v>16</v>
      </c>
      <c r="H179" s="34" t="s">
        <v>225</v>
      </c>
      <c r="I179" s="34">
        <v>26</v>
      </c>
      <c r="J179" s="73" t="s">
        <v>225</v>
      </c>
      <c r="K179" s="34">
        <v>1</v>
      </c>
      <c r="L179" s="20">
        <v>90</v>
      </c>
      <c r="M179" s="21">
        <v>1</v>
      </c>
      <c r="N179" s="21">
        <v>1</v>
      </c>
      <c r="O179" s="22">
        <v>0</v>
      </c>
      <c r="P179" s="9">
        <v>90</v>
      </c>
      <c r="Q179" s="10">
        <v>0</v>
      </c>
      <c r="R179" s="10">
        <v>0</v>
      </c>
      <c r="S179" s="11">
        <v>0</v>
      </c>
      <c r="T179" s="11">
        <v>0</v>
      </c>
      <c r="U179" s="11">
        <v>0</v>
      </c>
      <c r="V179" s="10">
        <v>0</v>
      </c>
      <c r="W179" s="10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3">
        <v>0</v>
      </c>
      <c r="AF179" s="13">
        <v>0</v>
      </c>
      <c r="AG179" s="13">
        <v>0</v>
      </c>
      <c r="AH179" s="14">
        <v>0</v>
      </c>
      <c r="AI179" s="14">
        <v>0</v>
      </c>
      <c r="AJ179" s="14">
        <v>0</v>
      </c>
      <c r="AK179" s="14">
        <v>90</v>
      </c>
      <c r="AL179" s="14">
        <v>0</v>
      </c>
      <c r="AM179" s="74">
        <v>0</v>
      </c>
      <c r="AN179" s="74">
        <v>0</v>
      </c>
      <c r="AO179" s="15">
        <v>0</v>
      </c>
      <c r="AP179" s="15">
        <v>0</v>
      </c>
      <c r="AQ179" s="15">
        <v>0</v>
      </c>
      <c r="AR179" s="15">
        <v>0</v>
      </c>
      <c r="AS179" s="16">
        <v>0</v>
      </c>
      <c r="AT179" s="16">
        <v>0</v>
      </c>
      <c r="AU179" s="16">
        <v>0</v>
      </c>
      <c r="AV179" s="16">
        <v>0</v>
      </c>
      <c r="AW179" s="17">
        <v>0</v>
      </c>
      <c r="AX179" s="17">
        <v>0</v>
      </c>
      <c r="AY179" s="17">
        <v>0</v>
      </c>
      <c r="AZ179" s="17">
        <v>0</v>
      </c>
      <c r="BA179" s="17">
        <v>0</v>
      </c>
      <c r="BB179" s="17">
        <v>0</v>
      </c>
      <c r="BC179" s="17">
        <v>0</v>
      </c>
      <c r="BD179" s="18">
        <v>0</v>
      </c>
      <c r="BE179" s="18">
        <v>0</v>
      </c>
      <c r="BF179" s="18">
        <v>0</v>
      </c>
      <c r="BG179" s="18">
        <v>0</v>
      </c>
      <c r="BH179" s="18">
        <v>0</v>
      </c>
      <c r="BI179" s="18">
        <v>0</v>
      </c>
      <c r="BJ179" s="18">
        <v>0</v>
      </c>
      <c r="BK179" s="18">
        <v>0</v>
      </c>
    </row>
    <row r="180" spans="1:63" ht="15.75" customHeight="1" x14ac:dyDescent="0.35">
      <c r="A180" s="71" t="str">
        <f t="shared" si="0"/>
        <v>M108</v>
      </c>
      <c r="B180" s="71" t="str">
        <f t="shared" si="1"/>
        <v>MV3524</v>
      </c>
      <c r="C180" s="71" t="str">
        <f t="shared" si="2"/>
        <v>MB16</v>
      </c>
      <c r="D180" s="72" t="s">
        <v>338</v>
      </c>
      <c r="E180" s="34" t="s">
        <v>217</v>
      </c>
      <c r="F180" s="34" t="s">
        <v>224</v>
      </c>
      <c r="G180" s="34">
        <v>24</v>
      </c>
      <c r="H180" s="34" t="s">
        <v>220</v>
      </c>
      <c r="I180" s="34">
        <v>16</v>
      </c>
      <c r="J180" s="73" t="s">
        <v>220</v>
      </c>
      <c r="K180" s="34">
        <v>1</v>
      </c>
      <c r="L180" s="20">
        <v>90</v>
      </c>
      <c r="M180" s="21">
        <v>1</v>
      </c>
      <c r="N180" s="21">
        <v>1</v>
      </c>
      <c r="O180" s="22">
        <v>0</v>
      </c>
      <c r="P180" s="9">
        <v>90</v>
      </c>
      <c r="Q180" s="10">
        <v>0</v>
      </c>
      <c r="R180" s="10">
        <v>0</v>
      </c>
      <c r="S180" s="11">
        <v>0</v>
      </c>
      <c r="T180" s="11">
        <v>0</v>
      </c>
      <c r="U180" s="11">
        <v>0</v>
      </c>
      <c r="V180" s="10">
        <v>0</v>
      </c>
      <c r="W180" s="10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3">
        <v>0</v>
      </c>
      <c r="AF180" s="13">
        <v>0</v>
      </c>
      <c r="AG180" s="13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90</v>
      </c>
      <c r="AM180" s="74">
        <v>0</v>
      </c>
      <c r="AN180" s="74">
        <v>0</v>
      </c>
      <c r="AO180" s="15">
        <v>0</v>
      </c>
      <c r="AP180" s="15">
        <v>0</v>
      </c>
      <c r="AQ180" s="15">
        <v>0</v>
      </c>
      <c r="AR180" s="15">
        <v>0</v>
      </c>
      <c r="AS180" s="16">
        <v>0</v>
      </c>
      <c r="AT180" s="16">
        <v>0</v>
      </c>
      <c r="AU180" s="16">
        <v>0</v>
      </c>
      <c r="AV180" s="16">
        <v>0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17">
        <v>0</v>
      </c>
      <c r="BC180" s="17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</row>
    <row r="181" spans="1:63" ht="15.75" customHeight="1" x14ac:dyDescent="0.35">
      <c r="A181" s="71" t="str">
        <f t="shared" si="0"/>
        <v>M109</v>
      </c>
      <c r="B181" s="71" t="str">
        <f t="shared" si="1"/>
        <v>MU3522</v>
      </c>
      <c r="C181" s="71" t="str">
        <f t="shared" si="2"/>
        <v>MA27</v>
      </c>
      <c r="D181" s="72" t="s">
        <v>339</v>
      </c>
      <c r="E181" s="34" t="s">
        <v>217</v>
      </c>
      <c r="F181" s="34" t="s">
        <v>222</v>
      </c>
      <c r="G181" s="34">
        <v>22</v>
      </c>
      <c r="H181" s="34" t="s">
        <v>219</v>
      </c>
      <c r="I181" s="34">
        <v>27</v>
      </c>
      <c r="J181" s="73" t="s">
        <v>219</v>
      </c>
      <c r="K181" s="34">
        <v>1</v>
      </c>
      <c r="L181" s="20">
        <v>90</v>
      </c>
      <c r="M181" s="21">
        <v>1</v>
      </c>
      <c r="N181" s="21">
        <v>1</v>
      </c>
      <c r="O181" s="22">
        <v>0</v>
      </c>
      <c r="P181" s="9">
        <v>90</v>
      </c>
      <c r="Q181" s="10">
        <v>0</v>
      </c>
      <c r="R181" s="10">
        <v>0</v>
      </c>
      <c r="S181" s="11">
        <v>0</v>
      </c>
      <c r="T181" s="11">
        <v>0</v>
      </c>
      <c r="U181" s="11">
        <v>0</v>
      </c>
      <c r="V181" s="10">
        <v>0</v>
      </c>
      <c r="W181" s="10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3">
        <v>0</v>
      </c>
      <c r="AF181" s="13">
        <v>0</v>
      </c>
      <c r="AG181" s="13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74">
        <v>0</v>
      </c>
      <c r="AN181" s="74">
        <v>0</v>
      </c>
      <c r="AO181" s="15">
        <v>0</v>
      </c>
      <c r="AP181" s="15">
        <v>0</v>
      </c>
      <c r="AQ181" s="15">
        <v>0</v>
      </c>
      <c r="AR181" s="15">
        <v>0</v>
      </c>
      <c r="AS181" s="16">
        <v>0</v>
      </c>
      <c r="AT181" s="16">
        <v>0</v>
      </c>
      <c r="AU181" s="16">
        <v>0</v>
      </c>
      <c r="AV181" s="16">
        <v>0</v>
      </c>
      <c r="AW181" s="17">
        <v>0</v>
      </c>
      <c r="AX181" s="17">
        <v>90</v>
      </c>
      <c r="AY181" s="17">
        <v>0</v>
      </c>
      <c r="AZ181" s="17">
        <v>0</v>
      </c>
      <c r="BA181" s="17">
        <v>0</v>
      </c>
      <c r="BB181" s="17">
        <v>0</v>
      </c>
      <c r="BC181" s="17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</row>
    <row r="182" spans="1:63" ht="15.75" customHeight="1" x14ac:dyDescent="0.35">
      <c r="A182" s="71" t="str">
        <f t="shared" si="0"/>
        <v>M110</v>
      </c>
      <c r="B182" s="71" t="str">
        <f t="shared" si="1"/>
        <v>MV3525</v>
      </c>
      <c r="C182" s="71" t="str">
        <f t="shared" si="2"/>
        <v>MU27</v>
      </c>
      <c r="D182" s="72" t="s">
        <v>340</v>
      </c>
      <c r="E182" s="34" t="s">
        <v>217</v>
      </c>
      <c r="F182" s="34" t="s">
        <v>224</v>
      </c>
      <c r="G182" s="34">
        <v>25</v>
      </c>
      <c r="H182" s="34" t="s">
        <v>225</v>
      </c>
      <c r="I182" s="34">
        <v>27</v>
      </c>
      <c r="J182" s="73" t="s">
        <v>225</v>
      </c>
      <c r="K182" s="34">
        <v>1</v>
      </c>
      <c r="L182" s="20">
        <v>88</v>
      </c>
      <c r="M182" s="21">
        <v>1</v>
      </c>
      <c r="N182" s="21">
        <v>1</v>
      </c>
      <c r="O182" s="22">
        <v>0</v>
      </c>
      <c r="P182" s="9">
        <v>88</v>
      </c>
      <c r="Q182" s="10">
        <v>0</v>
      </c>
      <c r="R182" s="10">
        <v>0</v>
      </c>
      <c r="S182" s="11">
        <v>0</v>
      </c>
      <c r="T182" s="11">
        <v>0</v>
      </c>
      <c r="U182" s="11">
        <v>0</v>
      </c>
      <c r="V182" s="10">
        <v>0</v>
      </c>
      <c r="W182" s="10">
        <v>0</v>
      </c>
      <c r="X182" s="12">
        <v>0</v>
      </c>
      <c r="Y182" s="12">
        <v>0</v>
      </c>
      <c r="Z182" s="12">
        <v>88</v>
      </c>
      <c r="AA182" s="12">
        <v>0</v>
      </c>
      <c r="AB182" s="12">
        <v>0</v>
      </c>
      <c r="AC182" s="12">
        <v>0</v>
      </c>
      <c r="AD182" s="12">
        <v>0</v>
      </c>
      <c r="AE182" s="13">
        <v>0</v>
      </c>
      <c r="AF182" s="13">
        <v>0</v>
      </c>
      <c r="AG182" s="13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74">
        <v>0</v>
      </c>
      <c r="AN182" s="74">
        <v>0</v>
      </c>
      <c r="AO182" s="15">
        <v>0</v>
      </c>
      <c r="AP182" s="15">
        <v>0</v>
      </c>
      <c r="AQ182" s="15">
        <v>0</v>
      </c>
      <c r="AR182" s="15">
        <v>0</v>
      </c>
      <c r="AS182" s="16">
        <v>0</v>
      </c>
      <c r="AT182" s="16">
        <v>0</v>
      </c>
      <c r="AU182" s="16">
        <v>0</v>
      </c>
      <c r="AV182" s="16">
        <v>0</v>
      </c>
      <c r="AW182" s="17">
        <v>0</v>
      </c>
      <c r="AX182" s="17">
        <v>0</v>
      </c>
      <c r="AY182" s="17">
        <v>0</v>
      </c>
      <c r="AZ182" s="17">
        <v>0</v>
      </c>
      <c r="BA182" s="17">
        <v>0</v>
      </c>
      <c r="BB182" s="17">
        <v>0</v>
      </c>
      <c r="BC182" s="17">
        <v>0</v>
      </c>
      <c r="BD182" s="18">
        <v>0</v>
      </c>
      <c r="BE182" s="18">
        <v>0</v>
      </c>
      <c r="BF182" s="18"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v>0</v>
      </c>
    </row>
    <row r="183" spans="1:63" ht="15.75" customHeight="1" x14ac:dyDescent="0.35">
      <c r="A183" s="71" t="str">
        <f t="shared" si="0"/>
        <v>M111</v>
      </c>
      <c r="B183" s="71" t="str">
        <f t="shared" si="1"/>
        <v>MJNR14</v>
      </c>
      <c r="C183" s="71" t="str">
        <f t="shared" si="2"/>
        <v>MU28</v>
      </c>
      <c r="D183" s="72" t="s">
        <v>341</v>
      </c>
      <c r="E183" s="34" t="s">
        <v>217</v>
      </c>
      <c r="F183" s="34" t="s">
        <v>275</v>
      </c>
      <c r="G183" s="34">
        <v>14</v>
      </c>
      <c r="H183" s="34" t="s">
        <v>225</v>
      </c>
      <c r="I183" s="34">
        <v>28</v>
      </c>
      <c r="J183" s="73" t="s">
        <v>225</v>
      </c>
      <c r="K183" s="34">
        <v>1</v>
      </c>
      <c r="L183" s="20">
        <v>88</v>
      </c>
      <c r="M183" s="21">
        <v>1</v>
      </c>
      <c r="N183" s="21">
        <v>1</v>
      </c>
      <c r="O183" s="22">
        <v>0</v>
      </c>
      <c r="P183" s="9">
        <v>88</v>
      </c>
      <c r="Q183" s="10">
        <v>0</v>
      </c>
      <c r="R183" s="10">
        <v>0</v>
      </c>
      <c r="S183" s="11">
        <v>0</v>
      </c>
      <c r="T183" s="11">
        <v>0</v>
      </c>
      <c r="U183" s="11">
        <v>0</v>
      </c>
      <c r="V183" s="10">
        <v>0</v>
      </c>
      <c r="W183" s="10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3">
        <v>0</v>
      </c>
      <c r="AF183" s="13">
        <v>0</v>
      </c>
      <c r="AG183" s="13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74">
        <v>0</v>
      </c>
      <c r="AN183" s="74">
        <v>0</v>
      </c>
      <c r="AO183" s="15">
        <v>0</v>
      </c>
      <c r="AP183" s="15">
        <v>0</v>
      </c>
      <c r="AQ183" s="15">
        <v>0</v>
      </c>
      <c r="AR183" s="15">
        <v>0</v>
      </c>
      <c r="AS183" s="16">
        <v>0</v>
      </c>
      <c r="AT183" s="16">
        <v>0</v>
      </c>
      <c r="AU183" s="16">
        <v>0</v>
      </c>
      <c r="AV183" s="16">
        <v>0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17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v>88</v>
      </c>
    </row>
    <row r="184" spans="1:63" ht="15.75" customHeight="1" x14ac:dyDescent="0.35">
      <c r="A184" s="71" t="str">
        <f t="shared" si="0"/>
        <v>M112</v>
      </c>
      <c r="B184" s="71" t="str">
        <f t="shared" si="1"/>
        <v>MJNR15</v>
      </c>
      <c r="C184" s="71" t="str">
        <f t="shared" si="2"/>
        <v>MU29</v>
      </c>
      <c r="D184" s="72" t="s">
        <v>342</v>
      </c>
      <c r="E184" s="34" t="s">
        <v>217</v>
      </c>
      <c r="F184" s="34" t="s">
        <v>275</v>
      </c>
      <c r="G184" s="34">
        <v>15</v>
      </c>
      <c r="H184" s="34" t="s">
        <v>225</v>
      </c>
      <c r="I184" s="34">
        <v>29</v>
      </c>
      <c r="J184" s="73" t="s">
        <v>225</v>
      </c>
      <c r="K184" s="34">
        <v>1</v>
      </c>
      <c r="L184" s="20">
        <v>88</v>
      </c>
      <c r="M184" s="21">
        <v>1</v>
      </c>
      <c r="N184" s="21">
        <v>1</v>
      </c>
      <c r="O184" s="22">
        <v>0</v>
      </c>
      <c r="P184" s="9">
        <v>88</v>
      </c>
      <c r="Q184" s="10">
        <v>88</v>
      </c>
      <c r="R184" s="10">
        <v>0</v>
      </c>
      <c r="S184" s="11">
        <v>0</v>
      </c>
      <c r="T184" s="11">
        <v>0</v>
      </c>
      <c r="U184" s="11">
        <v>0</v>
      </c>
      <c r="V184" s="10">
        <v>0</v>
      </c>
      <c r="W184" s="10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3">
        <v>0</v>
      </c>
      <c r="AF184" s="13">
        <v>0</v>
      </c>
      <c r="AG184" s="13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74">
        <v>0</v>
      </c>
      <c r="AN184" s="74">
        <v>0</v>
      </c>
      <c r="AO184" s="15">
        <v>0</v>
      </c>
      <c r="AP184" s="15">
        <v>0</v>
      </c>
      <c r="AQ184" s="15">
        <v>0</v>
      </c>
      <c r="AR184" s="15">
        <v>0</v>
      </c>
      <c r="AS184" s="16">
        <v>0</v>
      </c>
      <c r="AT184" s="16">
        <v>0</v>
      </c>
      <c r="AU184" s="16">
        <v>0</v>
      </c>
      <c r="AV184" s="16">
        <v>0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0</v>
      </c>
      <c r="BD184" s="18">
        <v>0</v>
      </c>
      <c r="BE184" s="18">
        <v>0</v>
      </c>
      <c r="BF184" s="18">
        <v>0</v>
      </c>
      <c r="BG184" s="18">
        <v>0</v>
      </c>
      <c r="BH184" s="18">
        <v>0</v>
      </c>
      <c r="BI184" s="18">
        <v>0</v>
      </c>
      <c r="BJ184" s="18">
        <v>0</v>
      </c>
      <c r="BK184" s="18">
        <v>0</v>
      </c>
    </row>
    <row r="185" spans="1:63" ht="15.75" customHeight="1" x14ac:dyDescent="0.35">
      <c r="A185" s="71" t="str">
        <f t="shared" si="0"/>
        <v>M113</v>
      </c>
      <c r="B185" s="71" t="str">
        <f t="shared" si="1"/>
        <v>MJNR16</v>
      </c>
      <c r="C185" s="71" t="str">
        <f t="shared" si="2"/>
        <v>MU30</v>
      </c>
      <c r="D185" s="72" t="s">
        <v>343</v>
      </c>
      <c r="E185" s="34" t="s">
        <v>217</v>
      </c>
      <c r="F185" s="34" t="s">
        <v>275</v>
      </c>
      <c r="G185" s="34">
        <v>16</v>
      </c>
      <c r="H185" s="34" t="s">
        <v>225</v>
      </c>
      <c r="I185" s="34">
        <v>30</v>
      </c>
      <c r="J185" s="73" t="s">
        <v>225</v>
      </c>
      <c r="K185" s="34">
        <v>1</v>
      </c>
      <c r="L185" s="20">
        <v>87</v>
      </c>
      <c r="M185" s="21">
        <v>1</v>
      </c>
      <c r="N185" s="21">
        <v>1</v>
      </c>
      <c r="O185" s="22">
        <v>0</v>
      </c>
      <c r="P185" s="9">
        <v>87</v>
      </c>
      <c r="Q185" s="10">
        <v>0</v>
      </c>
      <c r="R185" s="10">
        <v>0</v>
      </c>
      <c r="S185" s="11">
        <v>0</v>
      </c>
      <c r="T185" s="11">
        <v>0</v>
      </c>
      <c r="U185" s="11">
        <v>0</v>
      </c>
      <c r="V185" s="10">
        <v>0</v>
      </c>
      <c r="W185" s="10">
        <v>87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3">
        <v>0</v>
      </c>
      <c r="AF185" s="13">
        <v>0</v>
      </c>
      <c r="AG185" s="13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74">
        <v>0</v>
      </c>
      <c r="AN185" s="74">
        <v>0</v>
      </c>
      <c r="AO185" s="15">
        <v>0</v>
      </c>
      <c r="AP185" s="15">
        <v>0</v>
      </c>
      <c r="AQ185" s="15">
        <v>0</v>
      </c>
      <c r="AR185" s="15">
        <v>0</v>
      </c>
      <c r="AS185" s="16">
        <v>0</v>
      </c>
      <c r="AT185" s="16">
        <v>0</v>
      </c>
      <c r="AU185" s="16">
        <v>0</v>
      </c>
      <c r="AV185" s="16">
        <v>0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0</v>
      </c>
      <c r="BD185" s="18">
        <v>0</v>
      </c>
      <c r="BE185" s="18">
        <v>0</v>
      </c>
      <c r="BF185" s="18">
        <v>0</v>
      </c>
      <c r="BG185" s="18">
        <v>0</v>
      </c>
      <c r="BH185" s="18">
        <v>0</v>
      </c>
      <c r="BI185" s="18">
        <v>0</v>
      </c>
      <c r="BJ185" s="18">
        <v>0</v>
      </c>
      <c r="BK185" s="18">
        <v>0</v>
      </c>
    </row>
    <row r="186" spans="1:63" ht="15.75" customHeight="1" x14ac:dyDescent="0.35">
      <c r="A186" s="71" t="str">
        <f t="shared" si="0"/>
        <v>M114</v>
      </c>
      <c r="B186" s="71" t="str">
        <f t="shared" si="1"/>
        <v>MU3523</v>
      </c>
      <c r="C186" s="71" t="str">
        <f t="shared" si="2"/>
        <v>MU31</v>
      </c>
      <c r="D186" s="72" t="s">
        <v>344</v>
      </c>
      <c r="E186" s="34" t="s">
        <v>217</v>
      </c>
      <c r="F186" s="34" t="s">
        <v>222</v>
      </c>
      <c r="G186" s="34">
        <v>23</v>
      </c>
      <c r="H186" s="34" t="s">
        <v>225</v>
      </c>
      <c r="I186" s="34">
        <v>31</v>
      </c>
      <c r="J186" s="73" t="s">
        <v>225</v>
      </c>
      <c r="K186" s="34">
        <v>1</v>
      </c>
      <c r="L186" s="20">
        <v>86</v>
      </c>
      <c r="M186" s="21">
        <v>1</v>
      </c>
      <c r="N186" s="21">
        <v>1</v>
      </c>
      <c r="O186" s="22">
        <v>0</v>
      </c>
      <c r="P186" s="9">
        <v>86</v>
      </c>
      <c r="Q186" s="10">
        <v>0</v>
      </c>
      <c r="R186" s="10">
        <v>0</v>
      </c>
      <c r="S186" s="11">
        <v>0</v>
      </c>
      <c r="T186" s="11">
        <v>0</v>
      </c>
      <c r="U186" s="11">
        <v>0</v>
      </c>
      <c r="V186" s="10">
        <v>0</v>
      </c>
      <c r="W186" s="10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86</v>
      </c>
      <c r="AC186" s="12">
        <v>0</v>
      </c>
      <c r="AD186" s="12">
        <v>0</v>
      </c>
      <c r="AE186" s="13">
        <v>0</v>
      </c>
      <c r="AF186" s="13">
        <v>0</v>
      </c>
      <c r="AG186" s="13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74">
        <v>0</v>
      </c>
      <c r="AN186" s="74">
        <v>0</v>
      </c>
      <c r="AO186" s="15">
        <v>0</v>
      </c>
      <c r="AP186" s="15">
        <v>0</v>
      </c>
      <c r="AQ186" s="15">
        <v>0</v>
      </c>
      <c r="AR186" s="15">
        <v>0</v>
      </c>
      <c r="AS186" s="16">
        <v>0</v>
      </c>
      <c r="AT186" s="16">
        <v>0</v>
      </c>
      <c r="AU186" s="16">
        <v>0</v>
      </c>
      <c r="AV186" s="16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8">
        <v>0</v>
      </c>
      <c r="BE186" s="18">
        <v>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</row>
    <row r="187" spans="1:63" ht="15.75" customHeight="1" x14ac:dyDescent="0.35">
      <c r="A187" s="71" t="str">
        <f t="shared" si="0"/>
        <v>M115</v>
      </c>
      <c r="B187" s="71" t="str">
        <f t="shared" si="1"/>
        <v>MU3524</v>
      </c>
      <c r="C187" s="71" t="str">
        <f t="shared" si="2"/>
        <v>MU32</v>
      </c>
      <c r="D187" s="72" t="s">
        <v>345</v>
      </c>
      <c r="E187" s="34" t="s">
        <v>217</v>
      </c>
      <c r="F187" s="34" t="s">
        <v>222</v>
      </c>
      <c r="G187" s="34">
        <v>24</v>
      </c>
      <c r="H187" s="34" t="s">
        <v>225</v>
      </c>
      <c r="I187" s="34">
        <v>32</v>
      </c>
      <c r="J187" s="73" t="s">
        <v>225</v>
      </c>
      <c r="K187" s="34">
        <v>1</v>
      </c>
      <c r="L187" s="20">
        <v>83</v>
      </c>
      <c r="M187" s="21">
        <v>1</v>
      </c>
      <c r="N187" s="21">
        <v>1</v>
      </c>
      <c r="O187" s="22">
        <v>0</v>
      </c>
      <c r="P187" s="9">
        <v>83</v>
      </c>
      <c r="Q187" s="10">
        <v>0</v>
      </c>
      <c r="R187" s="10">
        <v>0</v>
      </c>
      <c r="S187" s="11">
        <v>0</v>
      </c>
      <c r="T187" s="11">
        <v>0</v>
      </c>
      <c r="U187" s="11">
        <v>0</v>
      </c>
      <c r="V187" s="10">
        <v>0</v>
      </c>
      <c r="W187" s="10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3">
        <v>0</v>
      </c>
      <c r="AF187" s="13">
        <v>0</v>
      </c>
      <c r="AG187" s="13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74">
        <v>0</v>
      </c>
      <c r="AN187" s="74">
        <v>0</v>
      </c>
      <c r="AO187" s="15">
        <v>0</v>
      </c>
      <c r="AP187" s="15">
        <v>0</v>
      </c>
      <c r="AQ187" s="15">
        <v>0</v>
      </c>
      <c r="AR187" s="15">
        <v>0</v>
      </c>
      <c r="AS187" s="16">
        <v>0</v>
      </c>
      <c r="AT187" s="16">
        <v>0</v>
      </c>
      <c r="AU187" s="16">
        <v>0</v>
      </c>
      <c r="AV187" s="16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83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</row>
    <row r="188" spans="1:63" ht="15.75" customHeight="1" x14ac:dyDescent="0.35">
      <c r="A188" s="71" t="str">
        <f t="shared" si="0"/>
        <v>M116</v>
      </c>
      <c r="B188" s="71" t="str">
        <f t="shared" si="1"/>
        <v>MV5517</v>
      </c>
      <c r="C188" s="71" t="str">
        <f t="shared" si="2"/>
        <v>MU33</v>
      </c>
      <c r="D188" s="72" t="s">
        <v>346</v>
      </c>
      <c r="E188" s="34" t="s">
        <v>217</v>
      </c>
      <c r="F188" s="34" t="s">
        <v>232</v>
      </c>
      <c r="G188" s="34">
        <v>17</v>
      </c>
      <c r="H188" s="34" t="s">
        <v>225</v>
      </c>
      <c r="I188" s="34">
        <v>33</v>
      </c>
      <c r="J188" s="73" t="s">
        <v>225</v>
      </c>
      <c r="K188" s="34">
        <v>1</v>
      </c>
      <c r="L188" s="20">
        <v>80</v>
      </c>
      <c r="M188" s="21">
        <v>1</v>
      </c>
      <c r="N188" s="21">
        <v>1</v>
      </c>
      <c r="O188" s="22">
        <v>0</v>
      </c>
      <c r="P188" s="9">
        <v>80</v>
      </c>
      <c r="Q188" s="10">
        <v>0</v>
      </c>
      <c r="R188" s="10">
        <v>0</v>
      </c>
      <c r="S188" s="11">
        <v>0</v>
      </c>
      <c r="T188" s="11">
        <v>0</v>
      </c>
      <c r="U188" s="11">
        <v>0</v>
      </c>
      <c r="V188" s="10">
        <v>0</v>
      </c>
      <c r="W188" s="10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3">
        <v>0</v>
      </c>
      <c r="AF188" s="13">
        <v>0</v>
      </c>
      <c r="AG188" s="13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74">
        <v>0</v>
      </c>
      <c r="AN188" s="74">
        <v>0</v>
      </c>
      <c r="AO188" s="15">
        <v>0</v>
      </c>
      <c r="AP188" s="15">
        <v>0</v>
      </c>
      <c r="AQ188" s="15">
        <v>0</v>
      </c>
      <c r="AR188" s="15">
        <v>0</v>
      </c>
      <c r="AS188" s="16">
        <v>0</v>
      </c>
      <c r="AT188" s="16">
        <v>0</v>
      </c>
      <c r="AU188" s="16">
        <v>0</v>
      </c>
      <c r="AV188" s="16">
        <v>0</v>
      </c>
      <c r="AW188" s="17">
        <v>0</v>
      </c>
      <c r="AX188" s="17">
        <v>0</v>
      </c>
      <c r="AY188" s="17">
        <v>0</v>
      </c>
      <c r="AZ188" s="17">
        <v>80</v>
      </c>
      <c r="BA188" s="17">
        <v>0</v>
      </c>
      <c r="BB188" s="17">
        <v>0</v>
      </c>
      <c r="BC188" s="17">
        <v>0</v>
      </c>
      <c r="BD188" s="18">
        <v>0</v>
      </c>
      <c r="BE188" s="18">
        <v>0</v>
      </c>
      <c r="BF188" s="18">
        <v>0</v>
      </c>
      <c r="BG188" s="18">
        <v>0</v>
      </c>
      <c r="BH188" s="18">
        <v>0</v>
      </c>
      <c r="BI188" s="18">
        <v>0</v>
      </c>
      <c r="BJ188" s="18">
        <v>0</v>
      </c>
      <c r="BK188" s="18">
        <v>0</v>
      </c>
    </row>
    <row r="189" spans="1:63" ht="15.75" customHeight="1" x14ac:dyDescent="0.35">
      <c r="A189" s="71" t="str">
        <f t="shared" si="0"/>
        <v>M117</v>
      </c>
      <c r="B189" s="71" t="str">
        <f t="shared" si="1"/>
        <v>MV5518</v>
      </c>
      <c r="C189" s="71" t="str">
        <f t="shared" si="2"/>
        <v>MU34</v>
      </c>
      <c r="D189" s="72" t="s">
        <v>347</v>
      </c>
      <c r="E189" s="34" t="s">
        <v>217</v>
      </c>
      <c r="F189" s="34" t="s">
        <v>232</v>
      </c>
      <c r="G189" s="34">
        <v>18</v>
      </c>
      <c r="H189" s="34" t="s">
        <v>225</v>
      </c>
      <c r="I189" s="34">
        <v>34</v>
      </c>
      <c r="J189" s="73" t="s">
        <v>225</v>
      </c>
      <c r="K189" s="34">
        <v>1</v>
      </c>
      <c r="L189" s="20">
        <v>79</v>
      </c>
      <c r="M189" s="21">
        <v>1</v>
      </c>
      <c r="N189" s="21">
        <v>1</v>
      </c>
      <c r="O189" s="22">
        <v>0</v>
      </c>
      <c r="P189" s="9">
        <v>79</v>
      </c>
      <c r="Q189" s="10">
        <v>0</v>
      </c>
      <c r="R189" s="10">
        <v>0</v>
      </c>
      <c r="S189" s="11">
        <v>0</v>
      </c>
      <c r="T189" s="11">
        <v>0</v>
      </c>
      <c r="U189" s="11">
        <v>0</v>
      </c>
      <c r="V189" s="10">
        <v>0</v>
      </c>
      <c r="W189" s="10">
        <v>0</v>
      </c>
      <c r="X189" s="12">
        <v>79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3">
        <v>0</v>
      </c>
      <c r="AF189" s="13">
        <v>0</v>
      </c>
      <c r="AG189" s="13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74">
        <v>0</v>
      </c>
      <c r="AN189" s="74">
        <v>0</v>
      </c>
      <c r="AO189" s="15">
        <v>0</v>
      </c>
      <c r="AP189" s="15">
        <v>0</v>
      </c>
      <c r="AQ189" s="15">
        <v>0</v>
      </c>
      <c r="AR189" s="15">
        <v>0</v>
      </c>
      <c r="AS189" s="16">
        <v>0</v>
      </c>
      <c r="AT189" s="16">
        <v>0</v>
      </c>
      <c r="AU189" s="16">
        <v>0</v>
      </c>
      <c r="AV189" s="16">
        <v>0</v>
      </c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8">
        <v>0</v>
      </c>
      <c r="BE189" s="18">
        <v>0</v>
      </c>
      <c r="BF189" s="18">
        <v>0</v>
      </c>
      <c r="BG189" s="18">
        <v>0</v>
      </c>
      <c r="BH189" s="18">
        <v>0</v>
      </c>
      <c r="BI189" s="18">
        <v>0</v>
      </c>
      <c r="BJ189" s="18">
        <v>0</v>
      </c>
      <c r="BK189" s="18">
        <v>0</v>
      </c>
    </row>
    <row r="190" spans="1:63" ht="15.75" customHeight="1" x14ac:dyDescent="0.35">
      <c r="A190" s="71" t="str">
        <f t="shared" si="0"/>
        <v>M118</v>
      </c>
      <c r="B190" s="71" t="str">
        <f t="shared" si="1"/>
        <v>MV5519</v>
      </c>
      <c r="C190" s="71" t="str">
        <f t="shared" si="2"/>
        <v>MU35</v>
      </c>
      <c r="D190" s="72" t="s">
        <v>348</v>
      </c>
      <c r="E190" s="34" t="s">
        <v>217</v>
      </c>
      <c r="F190" s="34" t="s">
        <v>232</v>
      </c>
      <c r="G190" s="34">
        <v>19</v>
      </c>
      <c r="H190" s="34" t="s">
        <v>225</v>
      </c>
      <c r="I190" s="34">
        <v>35</v>
      </c>
      <c r="J190" s="73" t="s">
        <v>225</v>
      </c>
      <c r="K190" s="34">
        <v>1</v>
      </c>
      <c r="L190" s="20">
        <v>76</v>
      </c>
      <c r="M190" s="21">
        <v>1</v>
      </c>
      <c r="N190" s="21">
        <v>1</v>
      </c>
      <c r="O190" s="22">
        <v>0</v>
      </c>
      <c r="P190" s="9">
        <v>76</v>
      </c>
      <c r="Q190" s="10">
        <v>0</v>
      </c>
      <c r="R190" s="10">
        <v>0</v>
      </c>
      <c r="S190" s="11">
        <v>0</v>
      </c>
      <c r="T190" s="11">
        <v>0</v>
      </c>
      <c r="U190" s="11">
        <v>0</v>
      </c>
      <c r="V190" s="10">
        <v>0</v>
      </c>
      <c r="W190" s="10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3">
        <v>0</v>
      </c>
      <c r="AF190" s="13">
        <v>0</v>
      </c>
      <c r="AG190" s="13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74">
        <v>0</v>
      </c>
      <c r="AN190" s="74">
        <v>0</v>
      </c>
      <c r="AO190" s="15">
        <v>76</v>
      </c>
      <c r="AP190" s="15">
        <v>0</v>
      </c>
      <c r="AQ190" s="15">
        <v>0</v>
      </c>
      <c r="AR190" s="15">
        <v>0</v>
      </c>
      <c r="AS190" s="16">
        <v>0</v>
      </c>
      <c r="AT190" s="16">
        <v>0</v>
      </c>
      <c r="AU190" s="16">
        <v>0</v>
      </c>
      <c r="AV190" s="16">
        <v>0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0</v>
      </c>
      <c r="BI190" s="18">
        <v>0</v>
      </c>
      <c r="BJ190" s="18">
        <v>0</v>
      </c>
      <c r="BK190" s="18">
        <v>0</v>
      </c>
    </row>
    <row r="191" spans="1:63" ht="15.75" customHeight="1" x14ac:dyDescent="0.35">
      <c r="A191" s="71" t="str">
        <f t="shared" si="0"/>
        <v>M119</v>
      </c>
      <c r="B191" s="71" t="str">
        <f t="shared" si="1"/>
        <v>MV6510</v>
      </c>
      <c r="C191" s="71" t="str">
        <f t="shared" si="2"/>
        <v>MF7</v>
      </c>
      <c r="D191" s="72" t="s">
        <v>349</v>
      </c>
      <c r="E191" s="34" t="s">
        <v>217</v>
      </c>
      <c r="F191" s="34" t="s">
        <v>249</v>
      </c>
      <c r="G191" s="34">
        <v>10</v>
      </c>
      <c r="H191" s="34" t="s">
        <v>254</v>
      </c>
      <c r="I191" s="34">
        <v>7</v>
      </c>
      <c r="J191" s="73" t="s">
        <v>254</v>
      </c>
      <c r="K191" s="34">
        <v>1</v>
      </c>
      <c r="L191" s="20">
        <v>65</v>
      </c>
      <c r="M191" s="21">
        <v>1</v>
      </c>
      <c r="N191" s="21">
        <v>1</v>
      </c>
      <c r="O191" s="22">
        <v>0</v>
      </c>
      <c r="P191" s="9">
        <v>65</v>
      </c>
      <c r="Q191" s="10">
        <v>0</v>
      </c>
      <c r="R191" s="10">
        <v>0</v>
      </c>
      <c r="S191" s="11">
        <v>0</v>
      </c>
      <c r="T191" s="11">
        <v>0</v>
      </c>
      <c r="U191" s="11">
        <v>0</v>
      </c>
      <c r="V191" s="10">
        <v>0</v>
      </c>
      <c r="W191" s="10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3">
        <v>0</v>
      </c>
      <c r="AF191" s="13">
        <v>0</v>
      </c>
      <c r="AG191" s="13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74">
        <v>0</v>
      </c>
      <c r="AN191" s="74">
        <v>0</v>
      </c>
      <c r="AO191" s="15">
        <v>0</v>
      </c>
      <c r="AP191" s="15">
        <v>0</v>
      </c>
      <c r="AQ191" s="15">
        <v>0</v>
      </c>
      <c r="AR191" s="15">
        <v>0</v>
      </c>
      <c r="AS191" s="16">
        <v>0</v>
      </c>
      <c r="AT191" s="16">
        <v>0</v>
      </c>
      <c r="AU191" s="16">
        <v>0</v>
      </c>
      <c r="AV191" s="16">
        <v>0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65</v>
      </c>
      <c r="BD191" s="18">
        <v>0</v>
      </c>
      <c r="BE191" s="18">
        <v>0</v>
      </c>
      <c r="BF191" s="18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</row>
    <row r="192" spans="1:63" ht="15.75" customHeight="1" x14ac:dyDescent="0.35">
      <c r="A192" s="71" t="str">
        <f t="shared" si="0"/>
        <v>M120</v>
      </c>
      <c r="B192" s="71" t="str">
        <f t="shared" si="1"/>
        <v>MU3525</v>
      </c>
      <c r="C192" s="71" t="str">
        <f t="shared" si="2"/>
        <v>MU36</v>
      </c>
      <c r="D192" s="72" t="s">
        <v>350</v>
      </c>
      <c r="E192" s="34" t="s">
        <v>217</v>
      </c>
      <c r="F192" s="34" t="s">
        <v>222</v>
      </c>
      <c r="G192" s="34">
        <v>25</v>
      </c>
      <c r="H192" s="34" t="s">
        <v>225</v>
      </c>
      <c r="I192" s="34">
        <v>36</v>
      </c>
      <c r="J192" s="73" t="s">
        <v>225</v>
      </c>
      <c r="K192" s="34">
        <v>1</v>
      </c>
      <c r="L192" s="20">
        <v>63</v>
      </c>
      <c r="M192" s="21">
        <v>1</v>
      </c>
      <c r="N192" s="21">
        <v>1</v>
      </c>
      <c r="O192" s="22">
        <v>0</v>
      </c>
      <c r="P192" s="9">
        <v>63</v>
      </c>
      <c r="Q192" s="10">
        <v>0</v>
      </c>
      <c r="R192" s="10">
        <v>0</v>
      </c>
      <c r="S192" s="11">
        <v>0</v>
      </c>
      <c r="T192" s="11">
        <v>0</v>
      </c>
      <c r="U192" s="11">
        <v>0</v>
      </c>
      <c r="V192" s="10">
        <v>0</v>
      </c>
      <c r="W192" s="10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3">
        <v>0</v>
      </c>
      <c r="AF192" s="13">
        <v>0</v>
      </c>
      <c r="AG192" s="13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74">
        <v>0</v>
      </c>
      <c r="AN192" s="74">
        <v>0</v>
      </c>
      <c r="AO192" s="15">
        <v>0</v>
      </c>
      <c r="AP192" s="15">
        <v>0</v>
      </c>
      <c r="AQ192" s="15">
        <v>0</v>
      </c>
      <c r="AR192" s="15">
        <v>0</v>
      </c>
      <c r="AS192" s="16">
        <v>0</v>
      </c>
      <c r="AT192" s="16">
        <v>0</v>
      </c>
      <c r="AU192" s="16">
        <v>0</v>
      </c>
      <c r="AV192" s="16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63</v>
      </c>
      <c r="BD192" s="18">
        <v>0</v>
      </c>
      <c r="BE192" s="18">
        <v>0</v>
      </c>
      <c r="BF192" s="18">
        <v>0</v>
      </c>
      <c r="BG192" s="18">
        <v>0</v>
      </c>
      <c r="BH192" s="18">
        <v>0</v>
      </c>
      <c r="BI192" s="18">
        <v>0</v>
      </c>
      <c r="BJ192" s="18">
        <v>0</v>
      </c>
      <c r="BK192" s="18">
        <v>0</v>
      </c>
    </row>
    <row r="193" spans="4:63" ht="15.75" customHeight="1" x14ac:dyDescent="0.35">
      <c r="E193" s="78"/>
      <c r="F193" s="78"/>
      <c r="G193" s="78"/>
      <c r="H193" s="78"/>
      <c r="I193" s="78"/>
      <c r="J193" s="78"/>
      <c r="K193" s="79"/>
      <c r="L193" s="79"/>
      <c r="M193" s="79"/>
      <c r="N193" s="79"/>
      <c r="O193" s="80"/>
      <c r="P193" s="81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</row>
    <row r="194" spans="4:63" ht="15.75" customHeight="1" x14ac:dyDescent="0.35">
      <c r="D194" s="83" t="s">
        <v>351</v>
      </c>
      <c r="E194" s="9"/>
      <c r="F194" s="9"/>
      <c r="G194" s="9"/>
      <c r="H194" s="9"/>
      <c r="I194" s="9"/>
      <c r="J194" s="9"/>
      <c r="K194" s="9">
        <v>926</v>
      </c>
      <c r="L194" s="84"/>
      <c r="M194" s="85"/>
      <c r="N194" s="85"/>
      <c r="O194" s="86"/>
      <c r="P194" s="9"/>
      <c r="Q194" s="87">
        <v>34</v>
      </c>
      <c r="R194" s="88">
        <v>18</v>
      </c>
      <c r="S194" s="88">
        <v>10</v>
      </c>
      <c r="T194" s="88">
        <v>21</v>
      </c>
      <c r="U194" s="88">
        <v>11</v>
      </c>
      <c r="V194" s="87">
        <v>25</v>
      </c>
      <c r="W194" s="87">
        <v>29</v>
      </c>
      <c r="X194" s="89">
        <v>29</v>
      </c>
      <c r="Y194" s="89">
        <v>10</v>
      </c>
      <c r="Z194" s="89">
        <v>21</v>
      </c>
      <c r="AA194" s="89">
        <v>14</v>
      </c>
      <c r="AB194" s="89">
        <v>36</v>
      </c>
      <c r="AC194" s="89">
        <v>9</v>
      </c>
      <c r="AD194" s="89">
        <v>13</v>
      </c>
      <c r="AE194" s="90">
        <v>6</v>
      </c>
      <c r="AF194" s="90">
        <v>16</v>
      </c>
      <c r="AG194" s="90">
        <v>17</v>
      </c>
      <c r="AH194" s="91">
        <v>17</v>
      </c>
      <c r="AI194" s="91">
        <v>3</v>
      </c>
      <c r="AJ194" s="91">
        <v>5</v>
      </c>
      <c r="AK194" s="91">
        <v>9</v>
      </c>
      <c r="AL194" s="91">
        <v>8</v>
      </c>
      <c r="AM194" s="92">
        <v>24</v>
      </c>
      <c r="AN194" s="92">
        <v>6</v>
      </c>
      <c r="AO194" s="93">
        <v>33</v>
      </c>
      <c r="AP194" s="93">
        <v>24</v>
      </c>
      <c r="AQ194" s="93">
        <v>12</v>
      </c>
      <c r="AR194" s="93">
        <v>16</v>
      </c>
      <c r="AS194" s="94">
        <v>22</v>
      </c>
      <c r="AT194" s="94">
        <v>26</v>
      </c>
      <c r="AU194" s="94">
        <v>21</v>
      </c>
      <c r="AV194" s="94">
        <v>9</v>
      </c>
      <c r="AW194" s="95">
        <v>43</v>
      </c>
      <c r="AX194" s="95">
        <v>56</v>
      </c>
      <c r="AY194" s="95">
        <v>40</v>
      </c>
      <c r="AZ194" s="95">
        <v>45</v>
      </c>
      <c r="BA194" s="95">
        <v>14</v>
      </c>
      <c r="BB194" s="95">
        <v>8</v>
      </c>
      <c r="BC194" s="95">
        <v>54</v>
      </c>
      <c r="BD194" s="96">
        <v>36</v>
      </c>
      <c r="BE194" s="96">
        <v>7</v>
      </c>
      <c r="BF194" s="96">
        <v>7</v>
      </c>
      <c r="BG194" s="96">
        <v>5</v>
      </c>
      <c r="BH194" s="96">
        <v>11</v>
      </c>
      <c r="BI194" s="96">
        <v>7</v>
      </c>
      <c r="BJ194" s="96">
        <v>10</v>
      </c>
      <c r="BK194" s="96">
        <v>29</v>
      </c>
    </row>
    <row r="195" spans="4:63" ht="15.75" customHeight="1" x14ac:dyDescent="0.35">
      <c r="E195" s="78"/>
      <c r="F195" s="78"/>
      <c r="G195" s="78"/>
      <c r="H195" s="78"/>
      <c r="I195" s="78"/>
      <c r="J195" s="78"/>
      <c r="K195" s="79"/>
      <c r="L195" s="79"/>
      <c r="M195" s="79"/>
      <c r="N195" s="79"/>
      <c r="O195" s="80"/>
      <c r="P195" s="81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</row>
    <row r="196" spans="4:63" ht="15.75" customHeight="1" x14ac:dyDescent="0.35">
      <c r="E196" s="78"/>
      <c r="F196" s="78"/>
      <c r="G196" s="78"/>
      <c r="H196" s="78"/>
      <c r="I196" s="78"/>
      <c r="J196" s="78"/>
      <c r="K196" s="79"/>
      <c r="L196" s="79"/>
      <c r="M196" s="79"/>
      <c r="N196" s="79"/>
      <c r="O196" s="80"/>
      <c r="P196" s="81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</row>
    <row r="197" spans="4:63" ht="15.75" customHeight="1" x14ac:dyDescent="0.35">
      <c r="E197" s="78"/>
      <c r="F197" s="78"/>
      <c r="G197" s="78"/>
      <c r="H197" s="78"/>
      <c r="I197" s="78"/>
      <c r="J197" s="78"/>
      <c r="K197" s="79"/>
      <c r="L197" s="79"/>
      <c r="M197" s="79"/>
      <c r="N197" s="79"/>
      <c r="O197" s="80"/>
      <c r="P197" s="81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</row>
    <row r="198" spans="4:63" ht="15.75" customHeight="1" x14ac:dyDescent="0.35">
      <c r="E198" s="78"/>
      <c r="F198" s="78"/>
      <c r="G198" s="78"/>
      <c r="H198" s="78"/>
      <c r="I198" s="78"/>
      <c r="J198" s="78"/>
      <c r="K198" s="79"/>
      <c r="L198" s="79"/>
      <c r="M198" s="79"/>
      <c r="N198" s="79"/>
      <c r="O198" s="80"/>
      <c r="P198" s="81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</row>
    <row r="199" spans="4:63" ht="15.75" customHeight="1" x14ac:dyDescent="0.35">
      <c r="E199" s="78"/>
      <c r="F199" s="78"/>
      <c r="G199" s="78"/>
      <c r="H199" s="78"/>
      <c r="I199" s="78"/>
      <c r="J199" s="78"/>
      <c r="K199" s="79"/>
      <c r="L199" s="79"/>
      <c r="M199" s="79"/>
      <c r="N199" s="79"/>
      <c r="O199" s="80"/>
      <c r="P199" s="81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</row>
    <row r="200" spans="4:63" ht="15.75" customHeight="1" x14ac:dyDescent="0.35">
      <c r="E200" s="78"/>
      <c r="F200" s="78"/>
      <c r="G200" s="78"/>
      <c r="H200" s="78"/>
      <c r="I200" s="78"/>
      <c r="J200" s="78"/>
      <c r="K200" s="79"/>
      <c r="L200" s="79"/>
      <c r="M200" s="79"/>
      <c r="N200" s="79"/>
      <c r="O200" s="80"/>
      <c r="P200" s="81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</row>
    <row r="201" spans="4:63" ht="15.75" customHeight="1" x14ac:dyDescent="0.35">
      <c r="E201" s="78"/>
      <c r="F201" s="78"/>
      <c r="G201" s="78"/>
      <c r="H201" s="78"/>
      <c r="I201" s="78"/>
      <c r="J201" s="78"/>
      <c r="K201" s="79"/>
      <c r="L201" s="79"/>
      <c r="M201" s="79"/>
      <c r="N201" s="79"/>
      <c r="O201" s="80"/>
      <c r="P201" s="81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</row>
    <row r="202" spans="4:63" ht="15.75" customHeight="1" x14ac:dyDescent="0.35">
      <c r="E202" s="78"/>
      <c r="F202" s="78"/>
      <c r="G202" s="78"/>
      <c r="H202" s="78"/>
      <c r="I202" s="78"/>
      <c r="J202" s="78"/>
      <c r="K202" s="79"/>
      <c r="L202" s="79"/>
      <c r="M202" s="79"/>
      <c r="N202" s="79"/>
      <c r="O202" s="80"/>
      <c r="P202" s="81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</row>
    <row r="203" spans="4:63" ht="15.75" customHeight="1" x14ac:dyDescent="0.35">
      <c r="E203" s="78"/>
      <c r="F203" s="78"/>
      <c r="G203" s="78"/>
      <c r="H203" s="78"/>
      <c r="I203" s="78"/>
      <c r="J203" s="78"/>
      <c r="K203" s="79"/>
      <c r="L203" s="79"/>
      <c r="M203" s="79"/>
      <c r="N203" s="79"/>
      <c r="O203" s="80"/>
      <c r="P203" s="81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</row>
    <row r="204" spans="4:63" ht="15.75" customHeight="1" x14ac:dyDescent="0.35">
      <c r="E204" s="78"/>
      <c r="F204" s="78"/>
      <c r="G204" s="78"/>
      <c r="H204" s="78"/>
      <c r="I204" s="78"/>
      <c r="J204" s="78"/>
      <c r="K204" s="79"/>
      <c r="L204" s="79"/>
      <c r="M204" s="79"/>
      <c r="N204" s="79"/>
      <c r="O204" s="80"/>
      <c r="P204" s="81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</row>
    <row r="205" spans="4:63" ht="15.75" customHeight="1" x14ac:dyDescent="0.35">
      <c r="E205" s="78"/>
      <c r="F205" s="78"/>
      <c r="G205" s="78"/>
      <c r="H205" s="78"/>
      <c r="I205" s="78"/>
      <c r="J205" s="78"/>
      <c r="K205" s="79"/>
      <c r="L205" s="79"/>
      <c r="M205" s="79"/>
      <c r="N205" s="79"/>
      <c r="O205" s="80"/>
      <c r="P205" s="81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</row>
    <row r="206" spans="4:63" ht="15.75" customHeight="1" x14ac:dyDescent="0.35">
      <c r="E206" s="78"/>
      <c r="F206" s="78"/>
      <c r="G206" s="78"/>
      <c r="H206" s="78"/>
      <c r="I206" s="78"/>
      <c r="J206" s="78"/>
      <c r="K206" s="79"/>
      <c r="L206" s="79"/>
      <c r="M206" s="79"/>
      <c r="N206" s="79"/>
      <c r="O206" s="80"/>
      <c r="P206" s="81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</row>
    <row r="207" spans="4:63" ht="15.75" customHeight="1" x14ac:dyDescent="0.35">
      <c r="E207" s="78"/>
      <c r="F207" s="78"/>
      <c r="G207" s="78"/>
      <c r="H207" s="78"/>
      <c r="I207" s="78"/>
      <c r="J207" s="78"/>
      <c r="K207" s="79"/>
      <c r="L207" s="79"/>
      <c r="M207" s="79"/>
      <c r="N207" s="79"/>
      <c r="O207" s="80"/>
      <c r="P207" s="81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</row>
    <row r="208" spans="4:63" ht="15.75" customHeight="1" x14ac:dyDescent="0.35">
      <c r="E208" s="78"/>
      <c r="F208" s="78"/>
      <c r="G208" s="78"/>
      <c r="H208" s="78"/>
      <c r="I208" s="78"/>
      <c r="J208" s="78"/>
      <c r="K208" s="79"/>
      <c r="L208" s="79"/>
      <c r="M208" s="79"/>
      <c r="N208" s="79"/>
      <c r="O208" s="80"/>
      <c r="P208" s="81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</row>
    <row r="209" spans="5:63" ht="15.75" customHeight="1" x14ac:dyDescent="0.35">
      <c r="E209" s="78"/>
      <c r="F209" s="78"/>
      <c r="G209" s="78"/>
      <c r="H209" s="78"/>
      <c r="I209" s="78"/>
      <c r="J209" s="78"/>
      <c r="K209" s="79"/>
      <c r="L209" s="79"/>
      <c r="M209" s="79"/>
      <c r="N209" s="79"/>
      <c r="O209" s="80"/>
      <c r="P209" s="81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</row>
    <row r="210" spans="5:63" ht="15.75" customHeight="1" x14ac:dyDescent="0.35">
      <c r="E210" s="78"/>
      <c r="F210" s="78"/>
      <c r="G210" s="78"/>
      <c r="H210" s="78"/>
      <c r="I210" s="78"/>
      <c r="J210" s="78"/>
      <c r="K210" s="79"/>
      <c r="L210" s="79"/>
      <c r="M210" s="79"/>
      <c r="N210" s="79"/>
      <c r="O210" s="80"/>
      <c r="P210" s="81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</row>
    <row r="211" spans="5:63" ht="15.75" customHeight="1" x14ac:dyDescent="0.35">
      <c r="E211" s="78"/>
      <c r="F211" s="78"/>
      <c r="G211" s="78"/>
      <c r="H211" s="78"/>
      <c r="I211" s="78"/>
      <c r="J211" s="78"/>
      <c r="K211" s="79"/>
      <c r="L211" s="79"/>
      <c r="M211" s="79"/>
      <c r="N211" s="79"/>
      <c r="O211" s="80"/>
      <c r="P211" s="81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</row>
    <row r="212" spans="5:63" ht="15.75" customHeight="1" x14ac:dyDescent="0.35">
      <c r="E212" s="78"/>
      <c r="F212" s="78"/>
      <c r="G212" s="78"/>
      <c r="H212" s="78"/>
      <c r="I212" s="78"/>
      <c r="J212" s="78"/>
      <c r="K212" s="79"/>
      <c r="L212" s="79"/>
      <c r="M212" s="79"/>
      <c r="N212" s="79"/>
      <c r="O212" s="80"/>
      <c r="P212" s="81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</row>
    <row r="213" spans="5:63" ht="15.75" customHeight="1" x14ac:dyDescent="0.35">
      <c r="E213" s="78"/>
      <c r="F213" s="78"/>
      <c r="G213" s="78"/>
      <c r="H213" s="78"/>
      <c r="I213" s="78"/>
      <c r="J213" s="78"/>
      <c r="K213" s="79"/>
      <c r="L213" s="79"/>
      <c r="M213" s="79"/>
      <c r="N213" s="79"/>
      <c r="O213" s="80"/>
      <c r="P213" s="81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</row>
    <row r="214" spans="5:63" ht="15.75" customHeight="1" x14ac:dyDescent="0.35">
      <c r="E214" s="78"/>
      <c r="F214" s="78"/>
      <c r="G214" s="78"/>
      <c r="H214" s="78"/>
      <c r="I214" s="78"/>
      <c r="J214" s="78"/>
      <c r="K214" s="79"/>
      <c r="L214" s="79"/>
      <c r="M214" s="79"/>
      <c r="N214" s="79"/>
      <c r="O214" s="80"/>
      <c r="P214" s="81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</row>
    <row r="215" spans="5:63" ht="15.75" customHeight="1" x14ac:dyDescent="0.35">
      <c r="E215" s="78"/>
      <c r="F215" s="78"/>
      <c r="G215" s="78"/>
      <c r="H215" s="78"/>
      <c r="I215" s="78"/>
      <c r="J215" s="78"/>
      <c r="K215" s="79"/>
      <c r="L215" s="79"/>
      <c r="M215" s="79"/>
      <c r="N215" s="79"/>
      <c r="O215" s="80"/>
      <c r="P215" s="81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</row>
    <row r="216" spans="5:63" ht="15.75" customHeight="1" x14ac:dyDescent="0.35">
      <c r="E216" s="78"/>
      <c r="F216" s="78"/>
      <c r="G216" s="78"/>
      <c r="H216" s="78"/>
      <c r="I216" s="78"/>
      <c r="J216" s="78"/>
      <c r="K216" s="79"/>
      <c r="L216" s="79"/>
      <c r="M216" s="79"/>
      <c r="N216" s="79"/>
      <c r="O216" s="80"/>
      <c r="P216" s="81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</row>
    <row r="217" spans="5:63" ht="15.75" customHeight="1" x14ac:dyDescent="0.35">
      <c r="E217" s="78"/>
      <c r="F217" s="78"/>
      <c r="G217" s="78"/>
      <c r="H217" s="78"/>
      <c r="I217" s="78"/>
      <c r="J217" s="78"/>
      <c r="K217" s="79"/>
      <c r="L217" s="79"/>
      <c r="M217" s="79"/>
      <c r="N217" s="79"/>
      <c r="O217" s="80"/>
      <c r="P217" s="81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</row>
    <row r="218" spans="5:63" ht="15.75" customHeight="1" x14ac:dyDescent="0.35">
      <c r="E218" s="78"/>
      <c r="F218" s="78"/>
      <c r="G218" s="78"/>
      <c r="H218" s="78"/>
      <c r="I218" s="78"/>
      <c r="J218" s="78"/>
      <c r="K218" s="79"/>
      <c r="L218" s="79"/>
      <c r="M218" s="79"/>
      <c r="N218" s="79"/>
      <c r="O218" s="80"/>
      <c r="P218" s="81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</row>
    <row r="219" spans="5:63" ht="15.75" customHeight="1" x14ac:dyDescent="0.35">
      <c r="E219" s="78"/>
      <c r="F219" s="78"/>
      <c r="G219" s="78"/>
      <c r="H219" s="78"/>
      <c r="I219" s="78"/>
      <c r="J219" s="78"/>
      <c r="K219" s="79"/>
      <c r="L219" s="79"/>
      <c r="M219" s="79"/>
      <c r="N219" s="79"/>
      <c r="O219" s="80"/>
      <c r="P219" s="81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</row>
    <row r="220" spans="5:63" ht="15.75" customHeight="1" x14ac:dyDescent="0.35">
      <c r="E220" s="78"/>
      <c r="F220" s="78"/>
      <c r="G220" s="78"/>
      <c r="H220" s="78"/>
      <c r="I220" s="78"/>
      <c r="J220" s="78"/>
      <c r="K220" s="79"/>
      <c r="L220" s="79"/>
      <c r="M220" s="79"/>
      <c r="N220" s="79"/>
      <c r="O220" s="80"/>
      <c r="P220" s="81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</row>
    <row r="221" spans="5:63" ht="15.75" customHeight="1" x14ac:dyDescent="0.35">
      <c r="E221" s="78"/>
      <c r="F221" s="78"/>
      <c r="G221" s="78"/>
      <c r="H221" s="78"/>
      <c r="I221" s="78"/>
      <c r="J221" s="78"/>
      <c r="K221" s="79"/>
      <c r="L221" s="79"/>
      <c r="M221" s="79"/>
      <c r="N221" s="79"/>
      <c r="O221" s="80"/>
      <c r="P221" s="81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</row>
    <row r="222" spans="5:63" ht="15.75" customHeight="1" x14ac:dyDescent="0.35">
      <c r="E222" s="78"/>
      <c r="F222" s="78"/>
      <c r="G222" s="78"/>
      <c r="H222" s="78"/>
      <c r="I222" s="78"/>
      <c r="J222" s="78"/>
      <c r="K222" s="79"/>
      <c r="L222" s="79"/>
      <c r="M222" s="79"/>
      <c r="N222" s="79"/>
      <c r="O222" s="80"/>
      <c r="P222" s="81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</row>
    <row r="223" spans="5:63" ht="15.75" customHeight="1" x14ac:dyDescent="0.35">
      <c r="E223" s="78"/>
      <c r="F223" s="78"/>
      <c r="G223" s="78"/>
      <c r="H223" s="78"/>
      <c r="I223" s="78"/>
      <c r="J223" s="78"/>
      <c r="K223" s="79"/>
      <c r="L223" s="79"/>
      <c r="M223" s="79"/>
      <c r="N223" s="79"/>
      <c r="O223" s="80"/>
      <c r="P223" s="81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</row>
    <row r="224" spans="5:63" ht="15.75" customHeight="1" x14ac:dyDescent="0.35">
      <c r="E224" s="78"/>
      <c r="F224" s="78"/>
      <c r="G224" s="78"/>
      <c r="H224" s="78"/>
      <c r="I224" s="78"/>
      <c r="J224" s="78"/>
      <c r="K224" s="79"/>
      <c r="L224" s="79"/>
      <c r="M224" s="79"/>
      <c r="N224" s="79"/>
      <c r="O224" s="80"/>
      <c r="P224" s="81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</row>
    <row r="225" spans="5:63" ht="15.75" customHeight="1" x14ac:dyDescent="0.35">
      <c r="E225" s="78"/>
      <c r="F225" s="78"/>
      <c r="G225" s="78"/>
      <c r="H225" s="78"/>
      <c r="I225" s="78"/>
      <c r="J225" s="78"/>
      <c r="K225" s="79"/>
      <c r="L225" s="79"/>
      <c r="M225" s="79"/>
      <c r="N225" s="79"/>
      <c r="O225" s="80"/>
      <c r="P225" s="81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</row>
    <row r="226" spans="5:63" ht="15.75" customHeight="1" x14ac:dyDescent="0.35">
      <c r="E226" s="78"/>
      <c r="F226" s="78"/>
      <c r="G226" s="78"/>
      <c r="H226" s="78"/>
      <c r="I226" s="78"/>
      <c r="J226" s="78"/>
      <c r="K226" s="79"/>
      <c r="L226" s="79"/>
      <c r="M226" s="79"/>
      <c r="N226" s="79"/>
      <c r="O226" s="80"/>
      <c r="P226" s="81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</row>
    <row r="227" spans="5:63" ht="15.75" customHeight="1" x14ac:dyDescent="0.35">
      <c r="E227" s="78"/>
      <c r="F227" s="78"/>
      <c r="G227" s="78"/>
      <c r="H227" s="78"/>
      <c r="I227" s="78"/>
      <c r="J227" s="78"/>
      <c r="K227" s="79"/>
      <c r="L227" s="79"/>
      <c r="M227" s="79"/>
      <c r="N227" s="79"/>
      <c r="O227" s="80"/>
      <c r="P227" s="81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</row>
    <row r="228" spans="5:63" ht="15.75" customHeight="1" x14ac:dyDescent="0.35">
      <c r="E228" s="78"/>
      <c r="F228" s="78"/>
      <c r="G228" s="78"/>
      <c r="H228" s="78"/>
      <c r="I228" s="78"/>
      <c r="J228" s="78"/>
      <c r="K228" s="79"/>
      <c r="L228" s="79"/>
      <c r="M228" s="79"/>
      <c r="N228" s="79"/>
      <c r="O228" s="80"/>
      <c r="P228" s="81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</row>
    <row r="229" spans="5:63" ht="15.75" customHeight="1" x14ac:dyDescent="0.35">
      <c r="E229" s="78"/>
      <c r="F229" s="78"/>
      <c r="G229" s="78"/>
      <c r="H229" s="78"/>
      <c r="I229" s="78"/>
      <c r="J229" s="78"/>
      <c r="K229" s="79"/>
      <c r="L229" s="79"/>
      <c r="M229" s="79"/>
      <c r="N229" s="79"/>
      <c r="O229" s="80"/>
      <c r="P229" s="81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</row>
    <row r="230" spans="5:63" ht="15.75" customHeight="1" x14ac:dyDescent="0.35">
      <c r="E230" s="78"/>
      <c r="F230" s="78"/>
      <c r="G230" s="78"/>
      <c r="H230" s="78"/>
      <c r="I230" s="78"/>
      <c r="J230" s="78"/>
      <c r="K230" s="79"/>
      <c r="L230" s="79"/>
      <c r="M230" s="79"/>
      <c r="N230" s="79"/>
      <c r="O230" s="80"/>
      <c r="P230" s="81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</row>
    <row r="231" spans="5:63" ht="15.75" customHeight="1" x14ac:dyDescent="0.35">
      <c r="E231" s="78"/>
      <c r="F231" s="78"/>
      <c r="G231" s="78"/>
      <c r="H231" s="78"/>
      <c r="I231" s="78"/>
      <c r="J231" s="78"/>
      <c r="K231" s="79"/>
      <c r="L231" s="79"/>
      <c r="M231" s="79"/>
      <c r="N231" s="79"/>
      <c r="O231" s="80"/>
      <c r="P231" s="81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</row>
    <row r="232" spans="5:63" ht="15.75" customHeight="1" x14ac:dyDescent="0.35">
      <c r="E232" s="78"/>
      <c r="F232" s="78"/>
      <c r="G232" s="78"/>
      <c r="H232" s="78"/>
      <c r="I232" s="78"/>
      <c r="J232" s="78"/>
      <c r="K232" s="79"/>
      <c r="L232" s="79"/>
      <c r="M232" s="79"/>
      <c r="N232" s="79"/>
      <c r="O232" s="80"/>
      <c r="P232" s="81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</row>
    <row r="233" spans="5:63" ht="15.75" customHeight="1" x14ac:dyDescent="0.35">
      <c r="E233" s="78"/>
      <c r="F233" s="78"/>
      <c r="G233" s="78"/>
      <c r="H233" s="78"/>
      <c r="I233" s="78"/>
      <c r="J233" s="78"/>
      <c r="K233" s="79"/>
      <c r="L233" s="79"/>
      <c r="M233" s="79"/>
      <c r="N233" s="79"/>
      <c r="O233" s="80"/>
      <c r="P233" s="81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</row>
    <row r="234" spans="5:63" ht="15.75" customHeight="1" x14ac:dyDescent="0.35">
      <c r="E234" s="78"/>
      <c r="F234" s="78"/>
      <c r="G234" s="78"/>
      <c r="H234" s="78"/>
      <c r="I234" s="78"/>
      <c r="J234" s="78"/>
      <c r="K234" s="79"/>
      <c r="L234" s="79"/>
      <c r="M234" s="79"/>
      <c r="N234" s="79"/>
      <c r="O234" s="80"/>
      <c r="P234" s="81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</row>
    <row r="235" spans="5:63" ht="15.75" customHeight="1" x14ac:dyDescent="0.35">
      <c r="E235" s="78"/>
      <c r="F235" s="78"/>
      <c r="G235" s="78"/>
      <c r="H235" s="78"/>
      <c r="I235" s="78"/>
      <c r="J235" s="78"/>
      <c r="K235" s="79"/>
      <c r="L235" s="79"/>
      <c r="M235" s="79"/>
      <c r="N235" s="79"/>
      <c r="O235" s="80"/>
      <c r="P235" s="81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</row>
    <row r="236" spans="5:63" ht="15.75" customHeight="1" x14ac:dyDescent="0.35">
      <c r="E236" s="78"/>
      <c r="F236" s="78"/>
      <c r="G236" s="78"/>
      <c r="H236" s="78"/>
      <c r="I236" s="78"/>
      <c r="J236" s="78"/>
      <c r="K236" s="79"/>
      <c r="L236" s="79"/>
      <c r="M236" s="79"/>
      <c r="N236" s="79"/>
      <c r="O236" s="80"/>
      <c r="P236" s="81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</row>
    <row r="237" spans="5:63" ht="15.75" customHeight="1" x14ac:dyDescent="0.35">
      <c r="E237" s="78"/>
      <c r="F237" s="78"/>
      <c r="G237" s="78"/>
      <c r="H237" s="78"/>
      <c r="I237" s="78"/>
      <c r="J237" s="78"/>
      <c r="K237" s="79"/>
      <c r="L237" s="79"/>
      <c r="M237" s="79"/>
      <c r="N237" s="79"/>
      <c r="O237" s="80"/>
      <c r="P237" s="81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</row>
    <row r="238" spans="5:63" ht="15.75" customHeight="1" x14ac:dyDescent="0.35">
      <c r="E238" s="78"/>
      <c r="F238" s="78"/>
      <c r="G238" s="78"/>
      <c r="H238" s="78"/>
      <c r="I238" s="78"/>
      <c r="J238" s="78"/>
      <c r="K238" s="79"/>
      <c r="L238" s="79"/>
      <c r="M238" s="79"/>
      <c r="N238" s="79"/>
      <c r="O238" s="80"/>
      <c r="P238" s="81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</row>
    <row r="239" spans="5:63" ht="15.75" customHeight="1" x14ac:dyDescent="0.35">
      <c r="E239" s="78"/>
      <c r="F239" s="78"/>
      <c r="G239" s="78"/>
      <c r="H239" s="78"/>
      <c r="I239" s="78"/>
      <c r="J239" s="78"/>
      <c r="K239" s="79"/>
      <c r="L239" s="79"/>
      <c r="M239" s="79"/>
      <c r="N239" s="79"/>
      <c r="O239" s="80"/>
      <c r="P239" s="81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</row>
    <row r="240" spans="5:63" ht="15.75" customHeight="1" x14ac:dyDescent="0.35">
      <c r="E240" s="78"/>
      <c r="F240" s="78"/>
      <c r="G240" s="78"/>
      <c r="H240" s="78"/>
      <c r="I240" s="78"/>
      <c r="J240" s="78"/>
      <c r="K240" s="79"/>
      <c r="L240" s="79"/>
      <c r="M240" s="79"/>
      <c r="N240" s="79"/>
      <c r="O240" s="80"/>
      <c r="P240" s="81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</row>
    <row r="241" spans="5:63" ht="15.75" customHeight="1" x14ac:dyDescent="0.35">
      <c r="E241" s="78"/>
      <c r="F241" s="78"/>
      <c r="G241" s="78"/>
      <c r="H241" s="78"/>
      <c r="I241" s="78"/>
      <c r="J241" s="78"/>
      <c r="K241" s="79"/>
      <c r="L241" s="79"/>
      <c r="M241" s="79"/>
      <c r="N241" s="79"/>
      <c r="O241" s="80"/>
      <c r="P241" s="81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</row>
    <row r="242" spans="5:63" ht="15.75" customHeight="1" x14ac:dyDescent="0.35">
      <c r="E242" s="78"/>
      <c r="F242" s="78"/>
      <c r="G242" s="78"/>
      <c r="H242" s="78"/>
      <c r="I242" s="78"/>
      <c r="J242" s="78"/>
      <c r="K242" s="79"/>
      <c r="L242" s="79"/>
      <c r="M242" s="79"/>
      <c r="N242" s="79"/>
      <c r="O242" s="80"/>
      <c r="P242" s="81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</row>
    <row r="243" spans="5:63" ht="15.75" customHeight="1" x14ac:dyDescent="0.35">
      <c r="E243" s="78"/>
      <c r="F243" s="78"/>
      <c r="G243" s="78"/>
      <c r="H243" s="78"/>
      <c r="I243" s="78"/>
      <c r="J243" s="78"/>
      <c r="K243" s="79"/>
      <c r="L243" s="79"/>
      <c r="M243" s="79"/>
      <c r="N243" s="79"/>
      <c r="O243" s="80"/>
      <c r="P243" s="81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</row>
    <row r="244" spans="5:63" ht="15.75" customHeight="1" x14ac:dyDescent="0.35">
      <c r="E244" s="78"/>
      <c r="F244" s="78"/>
      <c r="G244" s="78"/>
      <c r="H244" s="78"/>
      <c r="I244" s="78"/>
      <c r="J244" s="78"/>
      <c r="K244" s="79"/>
      <c r="L244" s="79"/>
      <c r="M244" s="79"/>
      <c r="N244" s="79"/>
      <c r="O244" s="80"/>
      <c r="P244" s="81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</row>
    <row r="245" spans="5:63" ht="15.75" customHeight="1" x14ac:dyDescent="0.35">
      <c r="E245" s="78"/>
      <c r="F245" s="78"/>
      <c r="G245" s="78"/>
      <c r="H245" s="78"/>
      <c r="I245" s="78"/>
      <c r="J245" s="78"/>
      <c r="K245" s="79"/>
      <c r="L245" s="79"/>
      <c r="M245" s="79"/>
      <c r="N245" s="79"/>
      <c r="O245" s="80"/>
      <c r="P245" s="81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</row>
    <row r="246" spans="5:63" ht="15.75" customHeight="1" x14ac:dyDescent="0.35">
      <c r="E246" s="78"/>
      <c r="F246" s="78"/>
      <c r="G246" s="78"/>
      <c r="H246" s="78"/>
      <c r="I246" s="78"/>
      <c r="J246" s="78"/>
      <c r="K246" s="79"/>
      <c r="L246" s="79"/>
      <c r="M246" s="79"/>
      <c r="N246" s="79"/>
      <c r="O246" s="80"/>
      <c r="P246" s="81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</row>
    <row r="247" spans="5:63" ht="15.75" customHeight="1" x14ac:dyDescent="0.35">
      <c r="E247" s="78"/>
      <c r="F247" s="78"/>
      <c r="G247" s="78"/>
      <c r="H247" s="78"/>
      <c r="I247" s="78"/>
      <c r="J247" s="78"/>
      <c r="K247" s="79"/>
      <c r="L247" s="79"/>
      <c r="M247" s="79"/>
      <c r="N247" s="79"/>
      <c r="O247" s="80"/>
      <c r="P247" s="81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</row>
    <row r="248" spans="5:63" ht="15.75" customHeight="1" x14ac:dyDescent="0.35">
      <c r="E248" s="78"/>
      <c r="F248" s="78"/>
      <c r="G248" s="78"/>
      <c r="H248" s="78"/>
      <c r="I248" s="78"/>
      <c r="J248" s="78"/>
      <c r="K248" s="79"/>
      <c r="L248" s="79"/>
      <c r="M248" s="79"/>
      <c r="N248" s="79"/>
      <c r="O248" s="80"/>
      <c r="P248" s="81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</row>
    <row r="249" spans="5:63" ht="15.75" customHeight="1" x14ac:dyDescent="0.35">
      <c r="E249" s="78"/>
      <c r="F249" s="78"/>
      <c r="G249" s="78"/>
      <c r="H249" s="78"/>
      <c r="I249" s="78"/>
      <c r="J249" s="78"/>
      <c r="K249" s="79"/>
      <c r="L249" s="79"/>
      <c r="M249" s="79"/>
      <c r="N249" s="79"/>
      <c r="O249" s="80"/>
      <c r="P249" s="81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</row>
    <row r="250" spans="5:63" ht="15.75" customHeight="1" x14ac:dyDescent="0.35">
      <c r="E250" s="78"/>
      <c r="F250" s="78"/>
      <c r="G250" s="78"/>
      <c r="H250" s="78"/>
      <c r="I250" s="78"/>
      <c r="J250" s="78"/>
      <c r="K250" s="79"/>
      <c r="L250" s="79"/>
      <c r="M250" s="79"/>
      <c r="N250" s="79"/>
      <c r="O250" s="80"/>
      <c r="P250" s="81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</row>
    <row r="251" spans="5:63" ht="15.75" customHeight="1" x14ac:dyDescent="0.35">
      <c r="E251" s="78"/>
      <c r="F251" s="78"/>
      <c r="G251" s="78"/>
      <c r="H251" s="78"/>
      <c r="I251" s="78"/>
      <c r="J251" s="78"/>
      <c r="K251" s="79"/>
      <c r="L251" s="79"/>
      <c r="M251" s="79"/>
      <c r="N251" s="79"/>
      <c r="O251" s="80"/>
      <c r="P251" s="81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</row>
    <row r="252" spans="5:63" ht="15.75" customHeight="1" x14ac:dyDescent="0.35">
      <c r="E252" s="78"/>
      <c r="F252" s="78"/>
      <c r="G252" s="78"/>
      <c r="H252" s="78"/>
      <c r="I252" s="78"/>
      <c r="J252" s="78"/>
      <c r="K252" s="79"/>
      <c r="L252" s="79"/>
      <c r="M252" s="79"/>
      <c r="N252" s="79"/>
      <c r="O252" s="80"/>
      <c r="P252" s="81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</row>
    <row r="253" spans="5:63" ht="15.75" customHeight="1" x14ac:dyDescent="0.35">
      <c r="E253" s="78"/>
      <c r="F253" s="78"/>
      <c r="G253" s="78"/>
      <c r="H253" s="78"/>
      <c r="I253" s="78"/>
      <c r="J253" s="78"/>
      <c r="K253" s="79"/>
      <c r="L253" s="79"/>
      <c r="M253" s="79"/>
      <c r="N253" s="79"/>
      <c r="O253" s="80"/>
      <c r="P253" s="81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</row>
    <row r="254" spans="5:63" ht="15.75" customHeight="1" x14ac:dyDescent="0.35">
      <c r="E254" s="78"/>
      <c r="F254" s="78"/>
      <c r="G254" s="78"/>
      <c r="H254" s="78"/>
      <c r="I254" s="78"/>
      <c r="J254" s="78"/>
      <c r="K254" s="79"/>
      <c r="L254" s="79"/>
      <c r="M254" s="79"/>
      <c r="N254" s="79"/>
      <c r="O254" s="80"/>
      <c r="P254" s="81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</row>
    <row r="255" spans="5:63" ht="15.75" customHeight="1" x14ac:dyDescent="0.35">
      <c r="E255" s="78"/>
      <c r="F255" s="78"/>
      <c r="G255" s="78"/>
      <c r="H255" s="78"/>
      <c r="I255" s="78"/>
      <c r="J255" s="78"/>
      <c r="K255" s="79"/>
      <c r="L255" s="79"/>
      <c r="M255" s="79"/>
      <c r="N255" s="79"/>
      <c r="O255" s="80"/>
      <c r="P255" s="81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</row>
    <row r="256" spans="5:63" ht="15.75" customHeight="1" x14ac:dyDescent="0.35">
      <c r="E256" s="78"/>
      <c r="F256" s="78"/>
      <c r="G256" s="78"/>
      <c r="H256" s="78"/>
      <c r="I256" s="78"/>
      <c r="J256" s="78"/>
      <c r="K256" s="79"/>
      <c r="L256" s="79"/>
      <c r="M256" s="79"/>
      <c r="N256" s="79"/>
      <c r="O256" s="80"/>
      <c r="P256" s="81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</row>
    <row r="257" spans="5:63" ht="15.75" customHeight="1" x14ac:dyDescent="0.35">
      <c r="E257" s="78"/>
      <c r="F257" s="78"/>
      <c r="G257" s="78"/>
      <c r="H257" s="78"/>
      <c r="I257" s="78"/>
      <c r="J257" s="78"/>
      <c r="K257" s="79"/>
      <c r="L257" s="79"/>
      <c r="M257" s="79"/>
      <c r="N257" s="79"/>
      <c r="O257" s="80"/>
      <c r="P257" s="81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</row>
    <row r="258" spans="5:63" ht="15.75" customHeight="1" x14ac:dyDescent="0.35">
      <c r="E258" s="78"/>
      <c r="F258" s="78"/>
      <c r="G258" s="78"/>
      <c r="H258" s="78"/>
      <c r="I258" s="78"/>
      <c r="J258" s="78"/>
      <c r="K258" s="79"/>
      <c r="L258" s="79"/>
      <c r="M258" s="79"/>
      <c r="N258" s="79"/>
      <c r="O258" s="80"/>
      <c r="P258" s="81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</row>
    <row r="259" spans="5:63" ht="15.75" customHeight="1" x14ac:dyDescent="0.35">
      <c r="E259" s="78"/>
      <c r="F259" s="78"/>
      <c r="G259" s="78"/>
      <c r="H259" s="78"/>
      <c r="I259" s="78"/>
      <c r="J259" s="78"/>
      <c r="K259" s="79"/>
      <c r="L259" s="79"/>
      <c r="M259" s="79"/>
      <c r="N259" s="79"/>
      <c r="O259" s="80"/>
      <c r="P259" s="81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</row>
    <row r="260" spans="5:63" ht="15.75" customHeight="1" x14ac:dyDescent="0.35">
      <c r="E260" s="78"/>
      <c r="F260" s="78"/>
      <c r="G260" s="78"/>
      <c r="H260" s="78"/>
      <c r="I260" s="78"/>
      <c r="J260" s="78"/>
      <c r="K260" s="79"/>
      <c r="L260" s="79"/>
      <c r="M260" s="79"/>
      <c r="N260" s="79"/>
      <c r="O260" s="80"/>
      <c r="P260" s="81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</row>
    <row r="261" spans="5:63" ht="15.75" customHeight="1" x14ac:dyDescent="0.35">
      <c r="E261" s="78"/>
      <c r="F261" s="78"/>
      <c r="G261" s="78"/>
      <c r="H261" s="78"/>
      <c r="I261" s="78"/>
      <c r="J261" s="78"/>
      <c r="K261" s="79"/>
      <c r="L261" s="79"/>
      <c r="M261" s="79"/>
      <c r="N261" s="79"/>
      <c r="O261" s="80"/>
      <c r="P261" s="81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</row>
    <row r="262" spans="5:63" ht="15.75" customHeight="1" x14ac:dyDescent="0.35">
      <c r="E262" s="78"/>
      <c r="F262" s="78"/>
      <c r="G262" s="78"/>
      <c r="H262" s="78"/>
      <c r="I262" s="78"/>
      <c r="J262" s="78"/>
      <c r="K262" s="79"/>
      <c r="L262" s="79"/>
      <c r="M262" s="79"/>
      <c r="N262" s="79"/>
      <c r="O262" s="80"/>
      <c r="P262" s="81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</row>
    <row r="263" spans="5:63" ht="15.75" customHeight="1" x14ac:dyDescent="0.35">
      <c r="E263" s="78"/>
      <c r="F263" s="78"/>
      <c r="G263" s="78"/>
      <c r="H263" s="78"/>
      <c r="I263" s="78"/>
      <c r="J263" s="78"/>
      <c r="K263" s="79"/>
      <c r="L263" s="79"/>
      <c r="M263" s="79"/>
      <c r="N263" s="79"/>
      <c r="O263" s="80"/>
      <c r="P263" s="81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</row>
    <row r="264" spans="5:63" ht="15.75" customHeight="1" x14ac:dyDescent="0.35">
      <c r="E264" s="78"/>
      <c r="F264" s="78"/>
      <c r="G264" s="78"/>
      <c r="H264" s="78"/>
      <c r="I264" s="78"/>
      <c r="J264" s="78"/>
      <c r="K264" s="79"/>
      <c r="L264" s="79"/>
      <c r="M264" s="79"/>
      <c r="N264" s="79"/>
      <c r="O264" s="80"/>
      <c r="P264" s="81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</row>
    <row r="265" spans="5:63" ht="15.75" customHeight="1" x14ac:dyDescent="0.35">
      <c r="E265" s="78"/>
      <c r="F265" s="78"/>
      <c r="G265" s="78"/>
      <c r="H265" s="78"/>
      <c r="I265" s="78"/>
      <c r="J265" s="78"/>
      <c r="K265" s="79"/>
      <c r="L265" s="79"/>
      <c r="M265" s="79"/>
      <c r="N265" s="79"/>
      <c r="O265" s="80"/>
      <c r="P265" s="81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</row>
    <row r="266" spans="5:63" ht="15.75" customHeight="1" x14ac:dyDescent="0.35">
      <c r="E266" s="78"/>
      <c r="F266" s="78"/>
      <c r="G266" s="78"/>
      <c r="H266" s="78"/>
      <c r="I266" s="78"/>
      <c r="J266" s="78"/>
      <c r="K266" s="79"/>
      <c r="L266" s="79"/>
      <c r="M266" s="79"/>
      <c r="N266" s="79"/>
      <c r="O266" s="80"/>
      <c r="P266" s="81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</row>
    <row r="267" spans="5:63" ht="15.75" customHeight="1" x14ac:dyDescent="0.35">
      <c r="E267" s="78"/>
      <c r="F267" s="78"/>
      <c r="G267" s="78"/>
      <c r="H267" s="78"/>
      <c r="I267" s="78"/>
      <c r="J267" s="78"/>
      <c r="K267" s="79"/>
      <c r="L267" s="79"/>
      <c r="M267" s="79"/>
      <c r="N267" s="79"/>
      <c r="O267" s="80"/>
      <c r="P267" s="81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</row>
    <row r="268" spans="5:63" ht="15.75" customHeight="1" x14ac:dyDescent="0.35">
      <c r="E268" s="78"/>
      <c r="F268" s="78"/>
      <c r="G268" s="78"/>
      <c r="H268" s="78"/>
      <c r="I268" s="78"/>
      <c r="J268" s="78"/>
      <c r="K268" s="79"/>
      <c r="L268" s="79"/>
      <c r="M268" s="79"/>
      <c r="N268" s="79"/>
      <c r="O268" s="80"/>
      <c r="P268" s="81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</row>
    <row r="269" spans="5:63" ht="15.75" customHeight="1" x14ac:dyDescent="0.35">
      <c r="E269" s="78"/>
      <c r="F269" s="78"/>
      <c r="G269" s="78"/>
      <c r="H269" s="78"/>
      <c r="I269" s="78"/>
      <c r="J269" s="78"/>
      <c r="K269" s="79"/>
      <c r="L269" s="79"/>
      <c r="M269" s="79"/>
      <c r="N269" s="79"/>
      <c r="O269" s="80"/>
      <c r="P269" s="81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</row>
    <row r="270" spans="5:63" ht="15.75" customHeight="1" x14ac:dyDescent="0.35">
      <c r="E270" s="78"/>
      <c r="F270" s="78"/>
      <c r="G270" s="78"/>
      <c r="H270" s="78"/>
      <c r="I270" s="78"/>
      <c r="J270" s="78"/>
      <c r="K270" s="79"/>
      <c r="L270" s="79"/>
      <c r="M270" s="79"/>
      <c r="N270" s="79"/>
      <c r="O270" s="80"/>
      <c r="P270" s="81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</row>
    <row r="271" spans="5:63" ht="15.75" customHeight="1" x14ac:dyDescent="0.35">
      <c r="E271" s="78"/>
      <c r="F271" s="78"/>
      <c r="G271" s="78"/>
      <c r="H271" s="78"/>
      <c r="I271" s="78"/>
      <c r="J271" s="78"/>
      <c r="K271" s="79"/>
      <c r="L271" s="79"/>
      <c r="M271" s="79"/>
      <c r="N271" s="79"/>
      <c r="O271" s="80"/>
      <c r="P271" s="81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</row>
    <row r="272" spans="5:63" ht="15.75" customHeight="1" x14ac:dyDescent="0.35">
      <c r="E272" s="78"/>
      <c r="F272" s="78"/>
      <c r="G272" s="78"/>
      <c r="H272" s="78"/>
      <c r="I272" s="78"/>
      <c r="J272" s="78"/>
      <c r="K272" s="79"/>
      <c r="L272" s="79"/>
      <c r="M272" s="79"/>
      <c r="N272" s="79"/>
      <c r="O272" s="80"/>
      <c r="P272" s="81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</row>
    <row r="273" spans="5:63" ht="15.75" customHeight="1" x14ac:dyDescent="0.35">
      <c r="E273" s="78"/>
      <c r="F273" s="78"/>
      <c r="G273" s="78"/>
      <c r="H273" s="78"/>
      <c r="I273" s="78"/>
      <c r="J273" s="78"/>
      <c r="K273" s="79"/>
      <c r="L273" s="79"/>
      <c r="M273" s="79"/>
      <c r="N273" s="79"/>
      <c r="O273" s="80"/>
      <c r="P273" s="81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</row>
    <row r="274" spans="5:63" ht="15.75" customHeight="1" x14ac:dyDescent="0.35">
      <c r="E274" s="78"/>
      <c r="F274" s="78"/>
      <c r="G274" s="78"/>
      <c r="H274" s="78"/>
      <c r="I274" s="78"/>
      <c r="J274" s="78"/>
      <c r="K274" s="79"/>
      <c r="L274" s="79"/>
      <c r="M274" s="79"/>
      <c r="N274" s="79"/>
      <c r="O274" s="80"/>
      <c r="P274" s="81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</row>
    <row r="275" spans="5:63" ht="15.75" customHeight="1" x14ac:dyDescent="0.35">
      <c r="E275" s="78"/>
      <c r="F275" s="78"/>
      <c r="G275" s="78"/>
      <c r="H275" s="78"/>
      <c r="I275" s="78"/>
      <c r="J275" s="78"/>
      <c r="K275" s="79"/>
      <c r="L275" s="79"/>
      <c r="M275" s="79"/>
      <c r="N275" s="79"/>
      <c r="O275" s="80"/>
      <c r="P275" s="81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</row>
    <row r="276" spans="5:63" ht="15.75" customHeight="1" x14ac:dyDescent="0.35">
      <c r="E276" s="78"/>
      <c r="F276" s="78"/>
      <c r="G276" s="78"/>
      <c r="H276" s="78"/>
      <c r="I276" s="78"/>
      <c r="J276" s="78"/>
      <c r="K276" s="79"/>
      <c r="L276" s="79"/>
      <c r="M276" s="79"/>
      <c r="N276" s="79"/>
      <c r="O276" s="80"/>
      <c r="P276" s="81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</row>
    <row r="277" spans="5:63" ht="15.75" customHeight="1" x14ac:dyDescent="0.35">
      <c r="E277" s="78"/>
      <c r="F277" s="78"/>
      <c r="G277" s="78"/>
      <c r="H277" s="78"/>
      <c r="I277" s="78"/>
      <c r="J277" s="78"/>
      <c r="K277" s="79"/>
      <c r="L277" s="79"/>
      <c r="M277" s="79"/>
      <c r="N277" s="79"/>
      <c r="O277" s="80"/>
      <c r="P277" s="81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</row>
    <row r="278" spans="5:63" ht="15.75" customHeight="1" x14ac:dyDescent="0.35">
      <c r="E278" s="78"/>
      <c r="F278" s="78"/>
      <c r="G278" s="78"/>
      <c r="H278" s="78"/>
      <c r="I278" s="78"/>
      <c r="J278" s="78"/>
      <c r="K278" s="79"/>
      <c r="L278" s="79"/>
      <c r="M278" s="79"/>
      <c r="N278" s="79"/>
      <c r="O278" s="80"/>
      <c r="P278" s="81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</row>
    <row r="279" spans="5:63" ht="15.75" customHeight="1" x14ac:dyDescent="0.35">
      <c r="E279" s="78"/>
      <c r="F279" s="78"/>
      <c r="G279" s="78"/>
      <c r="H279" s="78"/>
      <c r="I279" s="78"/>
      <c r="J279" s="78"/>
      <c r="K279" s="79"/>
      <c r="L279" s="79"/>
      <c r="M279" s="79"/>
      <c r="N279" s="79"/>
      <c r="O279" s="80"/>
      <c r="P279" s="81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</row>
    <row r="280" spans="5:63" ht="15.75" customHeight="1" x14ac:dyDescent="0.35">
      <c r="E280" s="78"/>
      <c r="F280" s="78"/>
      <c r="G280" s="78"/>
      <c r="H280" s="78"/>
      <c r="I280" s="78"/>
      <c r="J280" s="78"/>
      <c r="K280" s="79"/>
      <c r="L280" s="79"/>
      <c r="M280" s="79"/>
      <c r="N280" s="79"/>
      <c r="O280" s="80"/>
      <c r="P280" s="81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</row>
    <row r="281" spans="5:63" ht="15.75" customHeight="1" x14ac:dyDescent="0.35">
      <c r="E281" s="78"/>
      <c r="F281" s="78"/>
      <c r="G281" s="78"/>
      <c r="H281" s="78"/>
      <c r="I281" s="78"/>
      <c r="J281" s="78"/>
      <c r="K281" s="79"/>
      <c r="L281" s="79"/>
      <c r="M281" s="79"/>
      <c r="N281" s="79"/>
      <c r="O281" s="80"/>
      <c r="P281" s="81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</row>
    <row r="282" spans="5:63" ht="15.75" customHeight="1" x14ac:dyDescent="0.35">
      <c r="E282" s="78"/>
      <c r="F282" s="78"/>
      <c r="G282" s="78"/>
      <c r="H282" s="78"/>
      <c r="I282" s="78"/>
      <c r="J282" s="78"/>
      <c r="K282" s="79"/>
      <c r="L282" s="79"/>
      <c r="M282" s="79"/>
      <c r="N282" s="79"/>
      <c r="O282" s="80"/>
      <c r="P282" s="81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</row>
    <row r="283" spans="5:63" ht="15.75" customHeight="1" x14ac:dyDescent="0.35">
      <c r="E283" s="78"/>
      <c r="F283" s="78"/>
      <c r="G283" s="78"/>
      <c r="H283" s="78"/>
      <c r="I283" s="78"/>
      <c r="J283" s="78"/>
      <c r="K283" s="79"/>
      <c r="L283" s="79"/>
      <c r="M283" s="79"/>
      <c r="N283" s="79"/>
      <c r="O283" s="80"/>
      <c r="P283" s="81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</row>
    <row r="284" spans="5:63" ht="15.75" customHeight="1" x14ac:dyDescent="0.35">
      <c r="E284" s="78"/>
      <c r="F284" s="78"/>
      <c r="G284" s="78"/>
      <c r="H284" s="78"/>
      <c r="I284" s="78"/>
      <c r="J284" s="78"/>
      <c r="K284" s="79"/>
      <c r="L284" s="79"/>
      <c r="M284" s="79"/>
      <c r="N284" s="79"/>
      <c r="O284" s="80"/>
      <c r="P284" s="81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</row>
    <row r="285" spans="5:63" ht="15.75" customHeight="1" x14ac:dyDescent="0.35">
      <c r="E285" s="78"/>
      <c r="F285" s="78"/>
      <c r="G285" s="78"/>
      <c r="H285" s="78"/>
      <c r="I285" s="78"/>
      <c r="J285" s="78"/>
      <c r="K285" s="79"/>
      <c r="L285" s="79"/>
      <c r="M285" s="79"/>
      <c r="N285" s="79"/>
      <c r="O285" s="80"/>
      <c r="P285" s="81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</row>
    <row r="286" spans="5:63" ht="15.75" customHeight="1" x14ac:dyDescent="0.35">
      <c r="E286" s="78"/>
      <c r="F286" s="78"/>
      <c r="G286" s="78"/>
      <c r="H286" s="78"/>
      <c r="I286" s="78"/>
      <c r="J286" s="78"/>
      <c r="K286" s="79"/>
      <c r="L286" s="79"/>
      <c r="M286" s="79"/>
      <c r="N286" s="79"/>
      <c r="O286" s="80"/>
      <c r="P286" s="81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</row>
    <row r="287" spans="5:63" ht="15.75" customHeight="1" x14ac:dyDescent="0.35">
      <c r="E287" s="78"/>
      <c r="F287" s="78"/>
      <c r="G287" s="78"/>
      <c r="H287" s="78"/>
      <c r="I287" s="78"/>
      <c r="J287" s="78"/>
      <c r="K287" s="79"/>
      <c r="L287" s="79"/>
      <c r="M287" s="79"/>
      <c r="N287" s="79"/>
      <c r="O287" s="80"/>
      <c r="P287" s="81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</row>
    <row r="288" spans="5:63" ht="15.75" customHeight="1" x14ac:dyDescent="0.35">
      <c r="E288" s="78"/>
      <c r="F288" s="78"/>
      <c r="G288" s="78"/>
      <c r="H288" s="78"/>
      <c r="I288" s="78"/>
      <c r="J288" s="78"/>
      <c r="K288" s="79"/>
      <c r="L288" s="79"/>
      <c r="M288" s="79"/>
      <c r="N288" s="79"/>
      <c r="O288" s="80"/>
      <c r="P288" s="81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</row>
    <row r="289" spans="5:63" ht="15.75" customHeight="1" x14ac:dyDescent="0.35">
      <c r="E289" s="78"/>
      <c r="F289" s="78"/>
      <c r="G289" s="78"/>
      <c r="H289" s="78"/>
      <c r="I289" s="78"/>
      <c r="J289" s="78"/>
      <c r="K289" s="79"/>
      <c r="L289" s="79"/>
      <c r="M289" s="79"/>
      <c r="N289" s="79"/>
      <c r="O289" s="80"/>
      <c r="P289" s="81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</row>
    <row r="290" spans="5:63" ht="15.75" customHeight="1" x14ac:dyDescent="0.35">
      <c r="E290" s="78"/>
      <c r="F290" s="78"/>
      <c r="G290" s="78"/>
      <c r="H290" s="78"/>
      <c r="I290" s="78"/>
      <c r="J290" s="78"/>
      <c r="K290" s="79"/>
      <c r="L290" s="79"/>
      <c r="M290" s="79"/>
      <c r="N290" s="79"/>
      <c r="O290" s="80"/>
      <c r="P290" s="81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</row>
    <row r="291" spans="5:63" ht="15.75" customHeight="1" x14ac:dyDescent="0.35">
      <c r="E291" s="78"/>
      <c r="F291" s="78"/>
      <c r="G291" s="78"/>
      <c r="H291" s="78"/>
      <c r="I291" s="78"/>
      <c r="J291" s="78"/>
      <c r="K291" s="79"/>
      <c r="L291" s="79"/>
      <c r="M291" s="79"/>
      <c r="N291" s="79"/>
      <c r="O291" s="80"/>
      <c r="P291" s="81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</row>
    <row r="292" spans="5:63" ht="15.75" customHeight="1" x14ac:dyDescent="0.35">
      <c r="E292" s="78"/>
      <c r="F292" s="78"/>
      <c r="G292" s="78"/>
      <c r="H292" s="78"/>
      <c r="I292" s="78"/>
      <c r="J292" s="78"/>
      <c r="K292" s="79"/>
      <c r="L292" s="79"/>
      <c r="M292" s="79"/>
      <c r="N292" s="79"/>
      <c r="O292" s="80"/>
      <c r="P292" s="81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</row>
    <row r="293" spans="5:63" ht="15.75" customHeight="1" x14ac:dyDescent="0.35">
      <c r="E293" s="78"/>
      <c r="F293" s="78"/>
      <c r="G293" s="78"/>
      <c r="H293" s="78"/>
      <c r="I293" s="78"/>
      <c r="J293" s="78"/>
      <c r="K293" s="79"/>
      <c r="L293" s="79"/>
      <c r="M293" s="79"/>
      <c r="N293" s="79"/>
      <c r="O293" s="80"/>
      <c r="P293" s="81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</row>
    <row r="294" spans="5:63" ht="15.75" customHeight="1" x14ac:dyDescent="0.35">
      <c r="E294" s="78"/>
      <c r="F294" s="78"/>
      <c r="G294" s="78"/>
      <c r="H294" s="78"/>
      <c r="I294" s="78"/>
      <c r="J294" s="78"/>
      <c r="K294" s="79"/>
      <c r="L294" s="79"/>
      <c r="M294" s="79"/>
      <c r="N294" s="79"/>
      <c r="O294" s="80"/>
      <c r="P294" s="81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</row>
    <row r="295" spans="5:63" ht="15.75" customHeight="1" x14ac:dyDescent="0.35">
      <c r="E295" s="78"/>
      <c r="F295" s="78"/>
      <c r="G295" s="78"/>
      <c r="H295" s="78"/>
      <c r="I295" s="78"/>
      <c r="J295" s="78"/>
      <c r="K295" s="79"/>
      <c r="L295" s="79"/>
      <c r="M295" s="79"/>
      <c r="N295" s="79"/>
      <c r="O295" s="80"/>
      <c r="P295" s="81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</row>
    <row r="296" spans="5:63" ht="15.75" customHeight="1" x14ac:dyDescent="0.35">
      <c r="E296" s="78"/>
      <c r="F296" s="78"/>
      <c r="G296" s="78"/>
      <c r="H296" s="78"/>
      <c r="I296" s="78"/>
      <c r="J296" s="78"/>
      <c r="K296" s="79"/>
      <c r="L296" s="79"/>
      <c r="M296" s="79"/>
      <c r="N296" s="79"/>
      <c r="O296" s="80"/>
      <c r="P296" s="81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</row>
    <row r="297" spans="5:63" ht="15.75" customHeight="1" x14ac:dyDescent="0.35">
      <c r="E297" s="78"/>
      <c r="F297" s="78"/>
      <c r="G297" s="78"/>
      <c r="H297" s="78"/>
      <c r="I297" s="78"/>
      <c r="J297" s="78"/>
      <c r="K297" s="79"/>
      <c r="L297" s="79"/>
      <c r="M297" s="79"/>
      <c r="N297" s="79"/>
      <c r="O297" s="80"/>
      <c r="P297" s="81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</row>
    <row r="298" spans="5:63" ht="15.75" customHeight="1" x14ac:dyDescent="0.35">
      <c r="E298" s="78"/>
      <c r="F298" s="78"/>
      <c r="G298" s="78"/>
      <c r="H298" s="78"/>
      <c r="I298" s="78"/>
      <c r="J298" s="78"/>
      <c r="K298" s="79"/>
      <c r="L298" s="79"/>
      <c r="M298" s="79"/>
      <c r="N298" s="79"/>
      <c r="O298" s="80"/>
      <c r="P298" s="81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</row>
    <row r="299" spans="5:63" ht="15.75" customHeight="1" x14ac:dyDescent="0.35">
      <c r="E299" s="78"/>
      <c r="F299" s="78"/>
      <c r="G299" s="78"/>
      <c r="H299" s="78"/>
      <c r="I299" s="78"/>
      <c r="J299" s="78"/>
      <c r="K299" s="79"/>
      <c r="L299" s="79"/>
      <c r="M299" s="79"/>
      <c r="N299" s="79"/>
      <c r="O299" s="80"/>
      <c r="P299" s="81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</row>
    <row r="300" spans="5:63" ht="15.75" customHeight="1" x14ac:dyDescent="0.35">
      <c r="E300" s="78"/>
      <c r="F300" s="78"/>
      <c r="G300" s="78"/>
      <c r="H300" s="78"/>
      <c r="I300" s="78"/>
      <c r="J300" s="78"/>
      <c r="K300" s="79"/>
      <c r="L300" s="79"/>
      <c r="M300" s="79"/>
      <c r="N300" s="79"/>
      <c r="O300" s="80"/>
      <c r="P300" s="81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</row>
    <row r="301" spans="5:63" ht="15.75" customHeight="1" x14ac:dyDescent="0.35">
      <c r="E301" s="78"/>
      <c r="F301" s="78"/>
      <c r="G301" s="78"/>
      <c r="H301" s="78"/>
      <c r="I301" s="78"/>
      <c r="J301" s="78"/>
      <c r="K301" s="79"/>
      <c r="L301" s="79"/>
      <c r="M301" s="79"/>
      <c r="N301" s="79"/>
      <c r="O301" s="80"/>
      <c r="P301" s="81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</row>
    <row r="302" spans="5:63" ht="15.75" customHeight="1" x14ac:dyDescent="0.35">
      <c r="E302" s="78"/>
      <c r="F302" s="78"/>
      <c r="G302" s="78"/>
      <c r="H302" s="78"/>
      <c r="I302" s="78"/>
      <c r="J302" s="78"/>
      <c r="K302" s="79"/>
      <c r="L302" s="79"/>
      <c r="M302" s="79"/>
      <c r="N302" s="79"/>
      <c r="O302" s="80"/>
      <c r="P302" s="81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</row>
    <row r="303" spans="5:63" ht="15.75" customHeight="1" x14ac:dyDescent="0.35">
      <c r="E303" s="78"/>
      <c r="F303" s="78"/>
      <c r="G303" s="78"/>
      <c r="H303" s="78"/>
      <c r="I303" s="78"/>
      <c r="J303" s="78"/>
      <c r="K303" s="79"/>
      <c r="L303" s="79"/>
      <c r="M303" s="79"/>
      <c r="N303" s="79"/>
      <c r="O303" s="80"/>
      <c r="P303" s="81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</row>
    <row r="304" spans="5:63" ht="15.75" customHeight="1" x14ac:dyDescent="0.35">
      <c r="E304" s="78"/>
      <c r="F304" s="78"/>
      <c r="G304" s="78"/>
      <c r="H304" s="78"/>
      <c r="I304" s="78"/>
      <c r="J304" s="78"/>
      <c r="K304" s="79"/>
      <c r="L304" s="79"/>
      <c r="M304" s="79"/>
      <c r="N304" s="79"/>
      <c r="O304" s="80"/>
      <c r="P304" s="81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</row>
    <row r="305" spans="5:63" ht="15.75" customHeight="1" x14ac:dyDescent="0.35">
      <c r="E305" s="78"/>
      <c r="F305" s="78"/>
      <c r="G305" s="78"/>
      <c r="H305" s="78"/>
      <c r="I305" s="78"/>
      <c r="J305" s="78"/>
      <c r="K305" s="79"/>
      <c r="L305" s="79"/>
      <c r="M305" s="79"/>
      <c r="N305" s="79"/>
      <c r="O305" s="80"/>
      <c r="P305" s="81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</row>
    <row r="306" spans="5:63" ht="15.75" customHeight="1" x14ac:dyDescent="0.35">
      <c r="E306" s="78"/>
      <c r="F306" s="78"/>
      <c r="G306" s="78"/>
      <c r="H306" s="78"/>
      <c r="I306" s="78"/>
      <c r="J306" s="78"/>
      <c r="K306" s="79"/>
      <c r="L306" s="79"/>
      <c r="M306" s="79"/>
      <c r="N306" s="79"/>
      <c r="O306" s="80"/>
      <c r="P306" s="81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</row>
    <row r="307" spans="5:63" ht="15.75" customHeight="1" x14ac:dyDescent="0.35">
      <c r="E307" s="78"/>
      <c r="F307" s="78"/>
      <c r="G307" s="78"/>
      <c r="H307" s="78"/>
      <c r="I307" s="78"/>
      <c r="J307" s="78"/>
      <c r="K307" s="79"/>
      <c r="L307" s="79"/>
      <c r="M307" s="79"/>
      <c r="N307" s="79"/>
      <c r="O307" s="80"/>
      <c r="P307" s="81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</row>
    <row r="308" spans="5:63" ht="15.75" customHeight="1" x14ac:dyDescent="0.35">
      <c r="E308" s="78"/>
      <c r="F308" s="78"/>
      <c r="G308" s="78"/>
      <c r="H308" s="78"/>
      <c r="I308" s="78"/>
      <c r="J308" s="78"/>
      <c r="K308" s="79"/>
      <c r="L308" s="79"/>
      <c r="M308" s="79"/>
      <c r="N308" s="79"/>
      <c r="O308" s="80"/>
      <c r="P308" s="81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</row>
    <row r="309" spans="5:63" ht="15.75" customHeight="1" x14ac:dyDescent="0.35">
      <c r="E309" s="78"/>
      <c r="F309" s="78"/>
      <c r="G309" s="78"/>
      <c r="H309" s="78"/>
      <c r="I309" s="78"/>
      <c r="J309" s="78"/>
      <c r="K309" s="79"/>
      <c r="L309" s="79"/>
      <c r="M309" s="79"/>
      <c r="N309" s="79"/>
      <c r="O309" s="80"/>
      <c r="P309" s="81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</row>
    <row r="310" spans="5:63" ht="15.75" customHeight="1" x14ac:dyDescent="0.35">
      <c r="E310" s="78"/>
      <c r="F310" s="78"/>
      <c r="G310" s="78"/>
      <c r="H310" s="78"/>
      <c r="I310" s="78"/>
      <c r="J310" s="78"/>
      <c r="K310" s="79"/>
      <c r="L310" s="79"/>
      <c r="M310" s="79"/>
      <c r="N310" s="79"/>
      <c r="O310" s="80"/>
      <c r="P310" s="81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</row>
    <row r="311" spans="5:63" ht="15.75" customHeight="1" x14ac:dyDescent="0.35">
      <c r="E311" s="78"/>
      <c r="F311" s="78"/>
      <c r="G311" s="78"/>
      <c r="H311" s="78"/>
      <c r="I311" s="78"/>
      <c r="J311" s="78"/>
      <c r="K311" s="79"/>
      <c r="L311" s="79"/>
      <c r="M311" s="79"/>
      <c r="N311" s="79"/>
      <c r="O311" s="80"/>
      <c r="P311" s="81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</row>
    <row r="312" spans="5:63" ht="15.75" customHeight="1" x14ac:dyDescent="0.35">
      <c r="E312" s="78"/>
      <c r="F312" s="78"/>
      <c r="G312" s="78"/>
      <c r="H312" s="78"/>
      <c r="I312" s="78"/>
      <c r="J312" s="78"/>
      <c r="K312" s="79"/>
      <c r="L312" s="79"/>
      <c r="M312" s="79"/>
      <c r="N312" s="79"/>
      <c r="O312" s="80"/>
      <c r="P312" s="81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</row>
    <row r="313" spans="5:63" ht="15.75" customHeight="1" x14ac:dyDescent="0.35">
      <c r="E313" s="78"/>
      <c r="F313" s="78"/>
      <c r="G313" s="78"/>
      <c r="H313" s="78"/>
      <c r="I313" s="78"/>
      <c r="J313" s="78"/>
      <c r="K313" s="79"/>
      <c r="L313" s="79"/>
      <c r="M313" s="79"/>
      <c r="N313" s="79"/>
      <c r="O313" s="80"/>
      <c r="P313" s="81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</row>
    <row r="314" spans="5:63" ht="15.75" customHeight="1" x14ac:dyDescent="0.35">
      <c r="E314" s="78"/>
      <c r="F314" s="78"/>
      <c r="G314" s="78"/>
      <c r="H314" s="78"/>
      <c r="I314" s="78"/>
      <c r="J314" s="78"/>
      <c r="K314" s="79"/>
      <c r="L314" s="79"/>
      <c r="M314" s="79"/>
      <c r="N314" s="79"/>
      <c r="O314" s="80"/>
      <c r="P314" s="81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</row>
    <row r="315" spans="5:63" ht="15.75" customHeight="1" x14ac:dyDescent="0.35">
      <c r="E315" s="78"/>
      <c r="F315" s="78"/>
      <c r="G315" s="78"/>
      <c r="H315" s="78"/>
      <c r="I315" s="78"/>
      <c r="J315" s="78"/>
      <c r="K315" s="79"/>
      <c r="L315" s="79"/>
      <c r="M315" s="79"/>
      <c r="N315" s="79"/>
      <c r="O315" s="80"/>
      <c r="P315" s="81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</row>
    <row r="316" spans="5:63" ht="15.75" customHeight="1" x14ac:dyDescent="0.35">
      <c r="E316" s="78"/>
      <c r="F316" s="78"/>
      <c r="G316" s="78"/>
      <c r="H316" s="78"/>
      <c r="I316" s="78"/>
      <c r="J316" s="78"/>
      <c r="K316" s="79"/>
      <c r="L316" s="79"/>
      <c r="M316" s="79"/>
      <c r="N316" s="79"/>
      <c r="O316" s="80"/>
      <c r="P316" s="81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</row>
    <row r="317" spans="5:63" ht="15.75" customHeight="1" x14ac:dyDescent="0.35">
      <c r="E317" s="78"/>
      <c r="F317" s="78"/>
      <c r="G317" s="78"/>
      <c r="H317" s="78"/>
      <c r="I317" s="78"/>
      <c r="J317" s="78"/>
      <c r="K317" s="79"/>
      <c r="L317" s="79"/>
      <c r="M317" s="79"/>
      <c r="N317" s="79"/>
      <c r="O317" s="80"/>
      <c r="P317" s="81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</row>
    <row r="318" spans="5:63" ht="15.75" customHeight="1" x14ac:dyDescent="0.35">
      <c r="E318" s="78"/>
      <c r="F318" s="78"/>
      <c r="G318" s="78"/>
      <c r="H318" s="78"/>
      <c r="I318" s="78"/>
      <c r="J318" s="78"/>
      <c r="K318" s="79"/>
      <c r="L318" s="79"/>
      <c r="M318" s="79"/>
      <c r="N318" s="79"/>
      <c r="O318" s="80"/>
      <c r="P318" s="81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</row>
    <row r="319" spans="5:63" ht="15.75" customHeight="1" x14ac:dyDescent="0.35">
      <c r="E319" s="78"/>
      <c r="F319" s="78"/>
      <c r="G319" s="78"/>
      <c r="H319" s="78"/>
      <c r="I319" s="78"/>
      <c r="J319" s="78"/>
      <c r="K319" s="79"/>
      <c r="L319" s="79"/>
      <c r="M319" s="79"/>
      <c r="N319" s="79"/>
      <c r="O319" s="80"/>
      <c r="P319" s="81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</row>
    <row r="320" spans="5:63" ht="15.75" customHeight="1" x14ac:dyDescent="0.35">
      <c r="E320" s="78"/>
      <c r="F320" s="78"/>
      <c r="G320" s="78"/>
      <c r="H320" s="78"/>
      <c r="I320" s="78"/>
      <c r="J320" s="78"/>
      <c r="K320" s="79"/>
      <c r="L320" s="79"/>
      <c r="M320" s="79"/>
      <c r="N320" s="79"/>
      <c r="O320" s="80"/>
      <c r="P320" s="81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</row>
    <row r="321" spans="5:63" ht="15.75" customHeight="1" x14ac:dyDescent="0.35">
      <c r="E321" s="78"/>
      <c r="F321" s="78"/>
      <c r="G321" s="78"/>
      <c r="H321" s="78"/>
      <c r="I321" s="78"/>
      <c r="J321" s="78"/>
      <c r="K321" s="79"/>
      <c r="L321" s="79"/>
      <c r="M321" s="79"/>
      <c r="N321" s="79"/>
      <c r="O321" s="80"/>
      <c r="P321" s="81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</row>
    <row r="322" spans="5:63" ht="15.75" customHeight="1" x14ac:dyDescent="0.35">
      <c r="E322" s="78"/>
      <c r="F322" s="78"/>
      <c r="G322" s="78"/>
      <c r="H322" s="78"/>
      <c r="I322" s="78"/>
      <c r="J322" s="78"/>
      <c r="K322" s="79"/>
      <c r="L322" s="79"/>
      <c r="M322" s="79"/>
      <c r="N322" s="79"/>
      <c r="O322" s="80"/>
      <c r="P322" s="81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</row>
    <row r="323" spans="5:63" ht="15.75" customHeight="1" x14ac:dyDescent="0.35">
      <c r="E323" s="78"/>
      <c r="F323" s="78"/>
      <c r="G323" s="78"/>
      <c r="H323" s="78"/>
      <c r="I323" s="78"/>
      <c r="J323" s="78"/>
      <c r="K323" s="79"/>
      <c r="L323" s="79"/>
      <c r="M323" s="79"/>
      <c r="N323" s="79"/>
      <c r="O323" s="80"/>
      <c r="P323" s="81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</row>
    <row r="324" spans="5:63" ht="15.75" customHeight="1" x14ac:dyDescent="0.35">
      <c r="E324" s="78"/>
      <c r="F324" s="78"/>
      <c r="G324" s="78"/>
      <c r="H324" s="78"/>
      <c r="I324" s="78"/>
      <c r="J324" s="78"/>
      <c r="K324" s="79"/>
      <c r="L324" s="79"/>
      <c r="M324" s="79"/>
      <c r="N324" s="79"/>
      <c r="O324" s="80"/>
      <c r="P324" s="81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</row>
    <row r="325" spans="5:63" ht="15.75" customHeight="1" x14ac:dyDescent="0.35">
      <c r="E325" s="78"/>
      <c r="F325" s="78"/>
      <c r="G325" s="78"/>
      <c r="H325" s="78"/>
      <c r="I325" s="78"/>
      <c r="J325" s="78"/>
      <c r="K325" s="79"/>
      <c r="L325" s="79"/>
      <c r="M325" s="79"/>
      <c r="N325" s="79"/>
      <c r="O325" s="80"/>
      <c r="P325" s="81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</row>
    <row r="326" spans="5:63" ht="15.75" customHeight="1" x14ac:dyDescent="0.35">
      <c r="E326" s="78"/>
      <c r="F326" s="78"/>
      <c r="G326" s="78"/>
      <c r="H326" s="78"/>
      <c r="I326" s="78"/>
      <c r="J326" s="78"/>
      <c r="K326" s="79"/>
      <c r="L326" s="79"/>
      <c r="M326" s="79"/>
      <c r="N326" s="79"/>
      <c r="O326" s="80"/>
      <c r="P326" s="81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</row>
    <row r="327" spans="5:63" ht="15.75" customHeight="1" x14ac:dyDescent="0.35">
      <c r="E327" s="78"/>
      <c r="F327" s="78"/>
      <c r="G327" s="78"/>
      <c r="H327" s="78"/>
      <c r="I327" s="78"/>
      <c r="J327" s="78"/>
      <c r="K327" s="79"/>
      <c r="L327" s="79"/>
      <c r="M327" s="79"/>
      <c r="N327" s="79"/>
      <c r="O327" s="80"/>
      <c r="P327" s="81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</row>
    <row r="328" spans="5:63" ht="15.75" customHeight="1" x14ac:dyDescent="0.35">
      <c r="E328" s="78"/>
      <c r="F328" s="78"/>
      <c r="G328" s="78"/>
      <c r="H328" s="78"/>
      <c r="I328" s="78"/>
      <c r="J328" s="78"/>
      <c r="K328" s="79"/>
      <c r="L328" s="79"/>
      <c r="M328" s="79"/>
      <c r="N328" s="79"/>
      <c r="O328" s="80"/>
      <c r="P328" s="81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</row>
    <row r="329" spans="5:63" ht="15.75" customHeight="1" x14ac:dyDescent="0.35">
      <c r="E329" s="78"/>
      <c r="F329" s="78"/>
      <c r="G329" s="78"/>
      <c r="H329" s="78"/>
      <c r="I329" s="78"/>
      <c r="J329" s="78"/>
      <c r="K329" s="79"/>
      <c r="L329" s="79"/>
      <c r="M329" s="79"/>
      <c r="N329" s="79"/>
      <c r="O329" s="80"/>
      <c r="P329" s="81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</row>
    <row r="330" spans="5:63" ht="15.75" customHeight="1" x14ac:dyDescent="0.35">
      <c r="E330" s="78"/>
      <c r="F330" s="78"/>
      <c r="G330" s="78"/>
      <c r="H330" s="78"/>
      <c r="I330" s="78"/>
      <c r="J330" s="78"/>
      <c r="K330" s="79"/>
      <c r="L330" s="79"/>
      <c r="M330" s="79"/>
      <c r="N330" s="79"/>
      <c r="O330" s="80"/>
      <c r="P330" s="81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</row>
    <row r="331" spans="5:63" ht="15.75" customHeight="1" x14ac:dyDescent="0.35">
      <c r="E331" s="78"/>
      <c r="F331" s="78"/>
      <c r="G331" s="78"/>
      <c r="H331" s="78"/>
      <c r="I331" s="78"/>
      <c r="J331" s="78"/>
      <c r="K331" s="79"/>
      <c r="L331" s="79"/>
      <c r="M331" s="79"/>
      <c r="N331" s="79"/>
      <c r="O331" s="80"/>
      <c r="P331" s="81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</row>
    <row r="332" spans="5:63" ht="15.75" customHeight="1" x14ac:dyDescent="0.35">
      <c r="E332" s="78"/>
      <c r="F332" s="78"/>
      <c r="G332" s="78"/>
      <c r="H332" s="78"/>
      <c r="I332" s="78"/>
      <c r="J332" s="78"/>
      <c r="K332" s="79"/>
      <c r="L332" s="79"/>
      <c r="M332" s="79"/>
      <c r="N332" s="79"/>
      <c r="O332" s="80"/>
      <c r="P332" s="81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</row>
    <row r="333" spans="5:63" ht="15.75" customHeight="1" x14ac:dyDescent="0.35">
      <c r="E333" s="78"/>
      <c r="F333" s="78"/>
      <c r="G333" s="78"/>
      <c r="H333" s="78"/>
      <c r="I333" s="78"/>
      <c r="J333" s="78"/>
      <c r="K333" s="79"/>
      <c r="L333" s="79"/>
      <c r="M333" s="79"/>
      <c r="N333" s="79"/>
      <c r="O333" s="80"/>
      <c r="P333" s="81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</row>
    <row r="334" spans="5:63" ht="15.75" customHeight="1" x14ac:dyDescent="0.35">
      <c r="E334" s="78"/>
      <c r="F334" s="78"/>
      <c r="G334" s="78"/>
      <c r="H334" s="78"/>
      <c r="I334" s="78"/>
      <c r="J334" s="78"/>
      <c r="K334" s="79"/>
      <c r="L334" s="79"/>
      <c r="M334" s="79"/>
      <c r="N334" s="79"/>
      <c r="O334" s="80"/>
      <c r="P334" s="81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</row>
    <row r="335" spans="5:63" ht="15.75" customHeight="1" x14ac:dyDescent="0.35">
      <c r="E335" s="78"/>
      <c r="F335" s="78"/>
      <c r="G335" s="78"/>
      <c r="H335" s="78"/>
      <c r="I335" s="78"/>
      <c r="J335" s="78"/>
      <c r="K335" s="79"/>
      <c r="L335" s="79"/>
      <c r="M335" s="79"/>
      <c r="N335" s="79"/>
      <c r="O335" s="80"/>
      <c r="P335" s="81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</row>
    <row r="336" spans="5:63" ht="15.75" customHeight="1" x14ac:dyDescent="0.35">
      <c r="E336" s="78"/>
      <c r="F336" s="78"/>
      <c r="G336" s="78"/>
      <c r="H336" s="78"/>
      <c r="I336" s="78"/>
      <c r="J336" s="78"/>
      <c r="K336" s="79"/>
      <c r="L336" s="79"/>
      <c r="M336" s="79"/>
      <c r="N336" s="79"/>
      <c r="O336" s="80"/>
      <c r="P336" s="81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</row>
    <row r="337" spans="5:63" ht="15.75" customHeight="1" x14ac:dyDescent="0.35">
      <c r="E337" s="78"/>
      <c r="F337" s="78"/>
      <c r="G337" s="78"/>
      <c r="H337" s="78"/>
      <c r="I337" s="78"/>
      <c r="J337" s="78"/>
      <c r="K337" s="79"/>
      <c r="L337" s="79"/>
      <c r="M337" s="79"/>
      <c r="N337" s="79"/>
      <c r="O337" s="80"/>
      <c r="P337" s="81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</row>
    <row r="338" spans="5:63" ht="15.75" customHeight="1" x14ac:dyDescent="0.35">
      <c r="E338" s="78"/>
      <c r="F338" s="78"/>
      <c r="G338" s="78"/>
      <c r="H338" s="78"/>
      <c r="I338" s="78"/>
      <c r="J338" s="78"/>
      <c r="K338" s="79"/>
      <c r="L338" s="79"/>
      <c r="M338" s="79"/>
      <c r="N338" s="79"/>
      <c r="O338" s="80"/>
      <c r="P338" s="81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</row>
    <row r="339" spans="5:63" ht="15.75" customHeight="1" x14ac:dyDescent="0.35">
      <c r="E339" s="78"/>
      <c r="F339" s="78"/>
      <c r="G339" s="78"/>
      <c r="H339" s="78"/>
      <c r="I339" s="78"/>
      <c r="J339" s="78"/>
      <c r="K339" s="79"/>
      <c r="L339" s="79"/>
      <c r="M339" s="79"/>
      <c r="N339" s="79"/>
      <c r="O339" s="80"/>
      <c r="P339" s="81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</row>
    <row r="340" spans="5:63" ht="15.75" customHeight="1" x14ac:dyDescent="0.35">
      <c r="E340" s="78"/>
      <c r="F340" s="78"/>
      <c r="G340" s="78"/>
      <c r="H340" s="78"/>
      <c r="I340" s="78"/>
      <c r="J340" s="78"/>
      <c r="K340" s="79"/>
      <c r="L340" s="79"/>
      <c r="M340" s="79"/>
      <c r="N340" s="79"/>
      <c r="O340" s="80"/>
      <c r="P340" s="81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</row>
    <row r="341" spans="5:63" ht="15.75" customHeight="1" x14ac:dyDescent="0.35">
      <c r="E341" s="78"/>
      <c r="F341" s="78"/>
      <c r="G341" s="78"/>
      <c r="H341" s="78"/>
      <c r="I341" s="78"/>
      <c r="J341" s="78"/>
      <c r="K341" s="79"/>
      <c r="L341" s="79"/>
      <c r="M341" s="79"/>
      <c r="N341" s="79"/>
      <c r="O341" s="80"/>
      <c r="P341" s="81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</row>
    <row r="342" spans="5:63" ht="15.75" customHeight="1" x14ac:dyDescent="0.35">
      <c r="E342" s="78"/>
      <c r="F342" s="78"/>
      <c r="G342" s="78"/>
      <c r="H342" s="78"/>
      <c r="I342" s="78"/>
      <c r="J342" s="78"/>
      <c r="K342" s="79"/>
      <c r="L342" s="79"/>
      <c r="M342" s="79"/>
      <c r="N342" s="79"/>
      <c r="O342" s="80"/>
      <c r="P342" s="81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</row>
    <row r="343" spans="5:63" ht="15.75" customHeight="1" x14ac:dyDescent="0.35">
      <c r="E343" s="78"/>
      <c r="F343" s="78"/>
      <c r="G343" s="78"/>
      <c r="H343" s="78"/>
      <c r="I343" s="78"/>
      <c r="J343" s="78"/>
      <c r="K343" s="79"/>
      <c r="L343" s="79"/>
      <c r="M343" s="79"/>
      <c r="N343" s="79"/>
      <c r="O343" s="80"/>
      <c r="P343" s="81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</row>
    <row r="344" spans="5:63" ht="15.75" customHeight="1" x14ac:dyDescent="0.35">
      <c r="E344" s="78"/>
      <c r="F344" s="78"/>
      <c r="G344" s="78"/>
      <c r="H344" s="78"/>
      <c r="I344" s="78"/>
      <c r="J344" s="78"/>
      <c r="K344" s="79"/>
      <c r="L344" s="79"/>
      <c r="M344" s="79"/>
      <c r="N344" s="79"/>
      <c r="O344" s="80"/>
      <c r="P344" s="81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</row>
    <row r="345" spans="5:63" ht="15.75" customHeight="1" x14ac:dyDescent="0.35">
      <c r="E345" s="78"/>
      <c r="F345" s="78"/>
      <c r="G345" s="78"/>
      <c r="H345" s="78"/>
      <c r="I345" s="78"/>
      <c r="J345" s="78"/>
      <c r="K345" s="79"/>
      <c r="L345" s="79"/>
      <c r="M345" s="79"/>
      <c r="N345" s="79"/>
      <c r="O345" s="80"/>
      <c r="P345" s="81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</row>
    <row r="346" spans="5:63" ht="15.75" customHeight="1" x14ac:dyDescent="0.35">
      <c r="E346" s="78"/>
      <c r="F346" s="78"/>
      <c r="G346" s="78"/>
      <c r="H346" s="78"/>
      <c r="I346" s="78"/>
      <c r="J346" s="78"/>
      <c r="K346" s="79"/>
      <c r="L346" s="79"/>
      <c r="M346" s="79"/>
      <c r="N346" s="79"/>
      <c r="O346" s="80"/>
      <c r="P346" s="81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</row>
    <row r="347" spans="5:63" ht="15.75" customHeight="1" x14ac:dyDescent="0.35">
      <c r="E347" s="78"/>
      <c r="F347" s="78"/>
      <c r="G347" s="78"/>
      <c r="H347" s="78"/>
      <c r="I347" s="78"/>
      <c r="J347" s="78"/>
      <c r="K347" s="79"/>
      <c r="L347" s="79"/>
      <c r="M347" s="79"/>
      <c r="N347" s="79"/>
      <c r="O347" s="80"/>
      <c r="P347" s="81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</row>
    <row r="348" spans="5:63" ht="15.75" customHeight="1" x14ac:dyDescent="0.35">
      <c r="E348" s="78"/>
      <c r="F348" s="78"/>
      <c r="G348" s="78"/>
      <c r="H348" s="78"/>
      <c r="I348" s="78"/>
      <c r="J348" s="78"/>
      <c r="K348" s="79"/>
      <c r="L348" s="79"/>
      <c r="M348" s="79"/>
      <c r="N348" s="79"/>
      <c r="O348" s="80"/>
      <c r="P348" s="81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</row>
    <row r="349" spans="5:63" ht="15.75" customHeight="1" x14ac:dyDescent="0.35">
      <c r="E349" s="78"/>
      <c r="F349" s="78"/>
      <c r="G349" s="78"/>
      <c r="H349" s="78"/>
      <c r="I349" s="78"/>
      <c r="J349" s="78"/>
      <c r="K349" s="79"/>
      <c r="L349" s="79"/>
      <c r="M349" s="79"/>
      <c r="N349" s="79"/>
      <c r="O349" s="80"/>
      <c r="P349" s="81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</row>
    <row r="350" spans="5:63" ht="15.75" customHeight="1" x14ac:dyDescent="0.35">
      <c r="E350" s="78"/>
      <c r="F350" s="78"/>
      <c r="G350" s="78"/>
      <c r="H350" s="78"/>
      <c r="I350" s="78"/>
      <c r="J350" s="78"/>
      <c r="K350" s="79"/>
      <c r="L350" s="79"/>
      <c r="M350" s="79"/>
      <c r="N350" s="79"/>
      <c r="O350" s="80"/>
      <c r="P350" s="81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</row>
    <row r="351" spans="5:63" ht="15.75" customHeight="1" x14ac:dyDescent="0.35">
      <c r="E351" s="78"/>
      <c r="F351" s="78"/>
      <c r="G351" s="78"/>
      <c r="H351" s="78"/>
      <c r="I351" s="78"/>
      <c r="J351" s="78"/>
      <c r="K351" s="79"/>
      <c r="L351" s="79"/>
      <c r="M351" s="79"/>
      <c r="N351" s="79"/>
      <c r="O351" s="80"/>
      <c r="P351" s="81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</row>
    <row r="352" spans="5:63" ht="15.75" customHeight="1" x14ac:dyDescent="0.35">
      <c r="E352" s="78"/>
      <c r="F352" s="78"/>
      <c r="G352" s="78"/>
      <c r="H352" s="78"/>
      <c r="I352" s="78"/>
      <c r="J352" s="78"/>
      <c r="K352" s="79"/>
      <c r="L352" s="79"/>
      <c r="M352" s="79"/>
      <c r="N352" s="79"/>
      <c r="O352" s="80"/>
      <c r="P352" s="81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</row>
    <row r="353" spans="5:63" ht="15.75" customHeight="1" x14ac:dyDescent="0.35">
      <c r="E353" s="78"/>
      <c r="F353" s="78"/>
      <c r="G353" s="78"/>
      <c r="H353" s="78"/>
      <c r="I353" s="78"/>
      <c r="J353" s="78"/>
      <c r="K353" s="79"/>
      <c r="L353" s="79"/>
      <c r="M353" s="79"/>
      <c r="N353" s="79"/>
      <c r="O353" s="80"/>
      <c r="P353" s="81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</row>
    <row r="354" spans="5:63" ht="15.75" customHeight="1" x14ac:dyDescent="0.35">
      <c r="E354" s="78"/>
      <c r="F354" s="78"/>
      <c r="G354" s="78"/>
      <c r="H354" s="78"/>
      <c r="I354" s="78"/>
      <c r="J354" s="78"/>
      <c r="K354" s="79"/>
      <c r="L354" s="79"/>
      <c r="M354" s="79"/>
      <c r="N354" s="79"/>
      <c r="O354" s="80"/>
      <c r="P354" s="81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</row>
    <row r="355" spans="5:63" ht="15.75" customHeight="1" x14ac:dyDescent="0.35">
      <c r="E355" s="78"/>
      <c r="F355" s="78"/>
      <c r="G355" s="78"/>
      <c r="H355" s="78"/>
      <c r="I355" s="78"/>
      <c r="J355" s="78"/>
      <c r="K355" s="79"/>
      <c r="L355" s="79"/>
      <c r="M355" s="79"/>
      <c r="N355" s="79"/>
      <c r="O355" s="80"/>
      <c r="P355" s="81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</row>
    <row r="356" spans="5:63" ht="15.75" customHeight="1" x14ac:dyDescent="0.35">
      <c r="E356" s="78"/>
      <c r="F356" s="78"/>
      <c r="G356" s="78"/>
      <c r="H356" s="78"/>
      <c r="I356" s="78"/>
      <c r="J356" s="78"/>
      <c r="K356" s="79"/>
      <c r="L356" s="79"/>
      <c r="M356" s="79"/>
      <c r="N356" s="79"/>
      <c r="O356" s="80"/>
      <c r="P356" s="81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</row>
    <row r="357" spans="5:63" ht="15.75" customHeight="1" x14ac:dyDescent="0.35">
      <c r="E357" s="78"/>
      <c r="F357" s="78"/>
      <c r="G357" s="78"/>
      <c r="H357" s="78"/>
      <c r="I357" s="78"/>
      <c r="J357" s="78"/>
      <c r="K357" s="79"/>
      <c r="L357" s="79"/>
      <c r="M357" s="79"/>
      <c r="N357" s="79"/>
      <c r="O357" s="80"/>
      <c r="P357" s="81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</row>
    <row r="358" spans="5:63" ht="15.75" customHeight="1" x14ac:dyDescent="0.35">
      <c r="E358" s="78"/>
      <c r="F358" s="78"/>
      <c r="G358" s="78"/>
      <c r="H358" s="78"/>
      <c r="I358" s="78"/>
      <c r="J358" s="78"/>
      <c r="K358" s="79"/>
      <c r="L358" s="79"/>
      <c r="M358" s="79"/>
      <c r="N358" s="79"/>
      <c r="O358" s="80"/>
      <c r="P358" s="81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</row>
    <row r="359" spans="5:63" ht="15.75" customHeight="1" x14ac:dyDescent="0.35">
      <c r="E359" s="78"/>
      <c r="F359" s="78"/>
      <c r="G359" s="78"/>
      <c r="H359" s="78"/>
      <c r="I359" s="78"/>
      <c r="J359" s="78"/>
      <c r="K359" s="79"/>
      <c r="L359" s="79"/>
      <c r="M359" s="79"/>
      <c r="N359" s="79"/>
      <c r="O359" s="80"/>
      <c r="P359" s="81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</row>
    <row r="360" spans="5:63" ht="15.75" customHeight="1" x14ac:dyDescent="0.35">
      <c r="E360" s="78"/>
      <c r="F360" s="78"/>
      <c r="G360" s="78"/>
      <c r="H360" s="78"/>
      <c r="I360" s="78"/>
      <c r="J360" s="78"/>
      <c r="K360" s="79"/>
      <c r="L360" s="79"/>
      <c r="M360" s="79"/>
      <c r="N360" s="79"/>
      <c r="O360" s="80"/>
      <c r="P360" s="81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</row>
    <row r="361" spans="5:63" ht="15.75" customHeight="1" x14ac:dyDescent="0.35">
      <c r="E361" s="78"/>
      <c r="F361" s="78"/>
      <c r="G361" s="78"/>
      <c r="H361" s="78"/>
      <c r="I361" s="78"/>
      <c r="J361" s="78"/>
      <c r="K361" s="79"/>
      <c r="L361" s="79"/>
      <c r="M361" s="79"/>
      <c r="N361" s="79"/>
      <c r="O361" s="80"/>
      <c r="P361" s="81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</row>
    <row r="362" spans="5:63" ht="15.75" customHeight="1" x14ac:dyDescent="0.35">
      <c r="E362" s="78"/>
      <c r="F362" s="78"/>
      <c r="G362" s="78"/>
      <c r="H362" s="78"/>
      <c r="I362" s="78"/>
      <c r="J362" s="78"/>
      <c r="K362" s="79"/>
      <c r="L362" s="79"/>
      <c r="M362" s="79"/>
      <c r="N362" s="79"/>
      <c r="O362" s="80"/>
      <c r="P362" s="81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</row>
    <row r="363" spans="5:63" ht="15.75" customHeight="1" x14ac:dyDescent="0.35">
      <c r="E363" s="78"/>
      <c r="F363" s="78"/>
      <c r="G363" s="78"/>
      <c r="H363" s="78"/>
      <c r="I363" s="78"/>
      <c r="J363" s="78"/>
      <c r="K363" s="79"/>
      <c r="L363" s="79"/>
      <c r="M363" s="79"/>
      <c r="N363" s="79"/>
      <c r="O363" s="80"/>
      <c r="P363" s="81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</row>
    <row r="364" spans="5:63" ht="15.75" customHeight="1" x14ac:dyDescent="0.35">
      <c r="E364" s="78"/>
      <c r="F364" s="78"/>
      <c r="G364" s="78"/>
      <c r="H364" s="78"/>
      <c r="I364" s="78"/>
      <c r="J364" s="78"/>
      <c r="K364" s="79"/>
      <c r="L364" s="79"/>
      <c r="M364" s="79"/>
      <c r="N364" s="79"/>
      <c r="O364" s="80"/>
      <c r="P364" s="81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</row>
    <row r="365" spans="5:63" ht="15.75" customHeight="1" x14ac:dyDescent="0.35">
      <c r="E365" s="78"/>
      <c r="F365" s="78"/>
      <c r="G365" s="78"/>
      <c r="H365" s="78"/>
      <c r="I365" s="78"/>
      <c r="J365" s="78"/>
      <c r="K365" s="79"/>
      <c r="L365" s="79"/>
      <c r="M365" s="79"/>
      <c r="N365" s="79"/>
      <c r="O365" s="80"/>
      <c r="P365" s="81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</row>
    <row r="366" spans="5:63" ht="15.75" customHeight="1" x14ac:dyDescent="0.35">
      <c r="E366" s="78"/>
      <c r="F366" s="78"/>
      <c r="G366" s="78"/>
      <c r="H366" s="78"/>
      <c r="I366" s="78"/>
      <c r="J366" s="78"/>
      <c r="K366" s="79"/>
      <c r="L366" s="79"/>
      <c r="M366" s="79"/>
      <c r="N366" s="79"/>
      <c r="O366" s="80"/>
      <c r="P366" s="81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</row>
    <row r="367" spans="5:63" ht="15.75" customHeight="1" x14ac:dyDescent="0.35">
      <c r="E367" s="78"/>
      <c r="F367" s="78"/>
      <c r="G367" s="78"/>
      <c r="H367" s="78"/>
      <c r="I367" s="78"/>
      <c r="J367" s="78"/>
      <c r="K367" s="79"/>
      <c r="L367" s="79"/>
      <c r="M367" s="79"/>
      <c r="N367" s="79"/>
      <c r="O367" s="80"/>
      <c r="P367" s="81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</row>
    <row r="368" spans="5:63" ht="15.75" customHeight="1" x14ac:dyDescent="0.35">
      <c r="E368" s="78"/>
      <c r="F368" s="78"/>
      <c r="G368" s="78"/>
      <c r="H368" s="78"/>
      <c r="I368" s="78"/>
      <c r="J368" s="78"/>
      <c r="K368" s="79"/>
      <c r="L368" s="79"/>
      <c r="M368" s="79"/>
      <c r="N368" s="79"/>
      <c r="O368" s="80"/>
      <c r="P368" s="81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</row>
    <row r="369" spans="5:63" ht="15.75" customHeight="1" x14ac:dyDescent="0.35">
      <c r="E369" s="78"/>
      <c r="F369" s="78"/>
      <c r="G369" s="78"/>
      <c r="H369" s="78"/>
      <c r="I369" s="78"/>
      <c r="J369" s="78"/>
      <c r="K369" s="79"/>
      <c r="L369" s="79"/>
      <c r="M369" s="79"/>
      <c r="N369" s="79"/>
      <c r="O369" s="80"/>
      <c r="P369" s="81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</row>
    <row r="370" spans="5:63" ht="15.75" customHeight="1" x14ac:dyDescent="0.35">
      <c r="E370" s="78"/>
      <c r="F370" s="78"/>
      <c r="G370" s="78"/>
      <c r="H370" s="78"/>
      <c r="I370" s="78"/>
      <c r="J370" s="78"/>
      <c r="K370" s="79"/>
      <c r="L370" s="79"/>
      <c r="M370" s="79"/>
      <c r="N370" s="79"/>
      <c r="O370" s="80"/>
      <c r="P370" s="81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</row>
    <row r="371" spans="5:63" ht="15.75" customHeight="1" x14ac:dyDescent="0.35">
      <c r="E371" s="78"/>
      <c r="F371" s="78"/>
      <c r="G371" s="78"/>
      <c r="H371" s="78"/>
      <c r="I371" s="78"/>
      <c r="J371" s="78"/>
      <c r="K371" s="79"/>
      <c r="L371" s="79"/>
      <c r="M371" s="79"/>
      <c r="N371" s="79"/>
      <c r="O371" s="80"/>
      <c r="P371" s="81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</row>
    <row r="372" spans="5:63" ht="15.75" customHeight="1" x14ac:dyDescent="0.35">
      <c r="E372" s="78"/>
      <c r="F372" s="78"/>
      <c r="G372" s="78"/>
      <c r="H372" s="78"/>
      <c r="I372" s="78"/>
      <c r="J372" s="78"/>
      <c r="K372" s="79"/>
      <c r="L372" s="79"/>
      <c r="M372" s="79"/>
      <c r="N372" s="79"/>
      <c r="O372" s="80"/>
      <c r="P372" s="81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</row>
    <row r="373" spans="5:63" ht="15.75" customHeight="1" x14ac:dyDescent="0.35">
      <c r="E373" s="78"/>
      <c r="F373" s="78"/>
      <c r="G373" s="78"/>
      <c r="H373" s="78"/>
      <c r="I373" s="78"/>
      <c r="J373" s="78"/>
      <c r="K373" s="79"/>
      <c r="L373" s="79"/>
      <c r="M373" s="79"/>
      <c r="N373" s="79"/>
      <c r="O373" s="80"/>
      <c r="P373" s="81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</row>
    <row r="374" spans="5:63" ht="15.75" customHeight="1" x14ac:dyDescent="0.35">
      <c r="E374" s="78"/>
      <c r="F374" s="78"/>
      <c r="G374" s="78"/>
      <c r="H374" s="78"/>
      <c r="I374" s="78"/>
      <c r="J374" s="78"/>
      <c r="K374" s="79"/>
      <c r="L374" s="79"/>
      <c r="M374" s="79"/>
      <c r="N374" s="79"/>
      <c r="O374" s="80"/>
      <c r="P374" s="81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</row>
    <row r="375" spans="5:63" ht="15.75" customHeight="1" x14ac:dyDescent="0.35">
      <c r="E375" s="78"/>
      <c r="F375" s="78"/>
      <c r="G375" s="78"/>
      <c r="H375" s="78"/>
      <c r="I375" s="78"/>
      <c r="J375" s="78"/>
      <c r="K375" s="79"/>
      <c r="L375" s="79"/>
      <c r="M375" s="79"/>
      <c r="N375" s="79"/>
      <c r="O375" s="80"/>
      <c r="P375" s="81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</row>
    <row r="376" spans="5:63" ht="15.75" customHeight="1" x14ac:dyDescent="0.35">
      <c r="E376" s="78"/>
      <c r="F376" s="78"/>
      <c r="G376" s="78"/>
      <c r="H376" s="78"/>
      <c r="I376" s="78"/>
      <c r="J376" s="78"/>
      <c r="K376" s="79"/>
      <c r="L376" s="79"/>
      <c r="M376" s="79"/>
      <c r="N376" s="79"/>
      <c r="O376" s="80"/>
      <c r="P376" s="81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</row>
    <row r="377" spans="5:63" ht="15.75" customHeight="1" x14ac:dyDescent="0.35">
      <c r="E377" s="78"/>
      <c r="F377" s="78"/>
      <c r="G377" s="78"/>
      <c r="H377" s="78"/>
      <c r="I377" s="78"/>
      <c r="J377" s="78"/>
      <c r="K377" s="79"/>
      <c r="L377" s="79"/>
      <c r="M377" s="79"/>
      <c r="N377" s="79"/>
      <c r="O377" s="80"/>
      <c r="P377" s="81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</row>
    <row r="378" spans="5:63" ht="15.75" customHeight="1" x14ac:dyDescent="0.35">
      <c r="E378" s="78"/>
      <c r="F378" s="78"/>
      <c r="G378" s="78"/>
      <c r="H378" s="78"/>
      <c r="I378" s="78"/>
      <c r="J378" s="78"/>
      <c r="K378" s="79"/>
      <c r="L378" s="79"/>
      <c r="M378" s="79"/>
      <c r="N378" s="79"/>
      <c r="O378" s="80"/>
      <c r="P378" s="81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</row>
    <row r="379" spans="5:63" ht="15.75" customHeight="1" x14ac:dyDescent="0.35">
      <c r="E379" s="78"/>
      <c r="F379" s="78"/>
      <c r="G379" s="78"/>
      <c r="H379" s="78"/>
      <c r="I379" s="78"/>
      <c r="J379" s="78"/>
      <c r="K379" s="79"/>
      <c r="L379" s="79"/>
      <c r="M379" s="79"/>
      <c r="N379" s="79"/>
      <c r="O379" s="80"/>
      <c r="P379" s="81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</row>
    <row r="380" spans="5:63" ht="15.75" customHeight="1" x14ac:dyDescent="0.35">
      <c r="E380" s="78"/>
      <c r="F380" s="78"/>
      <c r="G380" s="78"/>
      <c r="H380" s="78"/>
      <c r="I380" s="78"/>
      <c r="J380" s="78"/>
      <c r="K380" s="79"/>
      <c r="L380" s="79"/>
      <c r="M380" s="79"/>
      <c r="N380" s="79"/>
      <c r="O380" s="80"/>
      <c r="P380" s="81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</row>
    <row r="381" spans="5:63" ht="15.75" customHeight="1" x14ac:dyDescent="0.35">
      <c r="E381" s="78"/>
      <c r="F381" s="78"/>
      <c r="G381" s="78"/>
      <c r="H381" s="78"/>
      <c r="I381" s="78"/>
      <c r="J381" s="78"/>
      <c r="K381" s="79"/>
      <c r="L381" s="79"/>
      <c r="M381" s="79"/>
      <c r="N381" s="79"/>
      <c r="O381" s="80"/>
      <c r="P381" s="81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</row>
    <row r="382" spans="5:63" ht="15.75" customHeight="1" x14ac:dyDescent="0.35">
      <c r="E382" s="78"/>
      <c r="F382" s="78"/>
      <c r="G382" s="78"/>
      <c r="H382" s="78"/>
      <c r="I382" s="78"/>
      <c r="J382" s="78"/>
      <c r="K382" s="79"/>
      <c r="L382" s="79"/>
      <c r="M382" s="79"/>
      <c r="N382" s="79"/>
      <c r="O382" s="80"/>
      <c r="P382" s="81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</row>
    <row r="383" spans="5:63" ht="15.75" customHeight="1" x14ac:dyDescent="0.35">
      <c r="E383" s="78"/>
      <c r="F383" s="78"/>
      <c r="G383" s="78"/>
      <c r="H383" s="78"/>
      <c r="I383" s="78"/>
      <c r="J383" s="78"/>
      <c r="K383" s="79"/>
      <c r="L383" s="79"/>
      <c r="M383" s="79"/>
      <c r="N383" s="79"/>
      <c r="O383" s="80"/>
      <c r="P383" s="81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</row>
    <row r="384" spans="5:63" ht="15.75" customHeight="1" x14ac:dyDescent="0.35">
      <c r="E384" s="78"/>
      <c r="F384" s="78"/>
      <c r="G384" s="78"/>
      <c r="H384" s="78"/>
      <c r="I384" s="78"/>
      <c r="J384" s="78"/>
      <c r="K384" s="79"/>
      <c r="L384" s="79"/>
      <c r="M384" s="79"/>
      <c r="N384" s="79"/>
      <c r="O384" s="80"/>
      <c r="P384" s="81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</row>
    <row r="385" spans="5:63" ht="15.75" customHeight="1" x14ac:dyDescent="0.35">
      <c r="E385" s="78"/>
      <c r="F385" s="78"/>
      <c r="G385" s="78"/>
      <c r="H385" s="78"/>
      <c r="I385" s="78"/>
      <c r="J385" s="78"/>
      <c r="K385" s="79"/>
      <c r="L385" s="79"/>
      <c r="M385" s="79"/>
      <c r="N385" s="79"/>
      <c r="O385" s="80"/>
      <c r="P385" s="81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</row>
    <row r="386" spans="5:63" ht="15.75" customHeight="1" x14ac:dyDescent="0.35">
      <c r="E386" s="78"/>
      <c r="F386" s="78"/>
      <c r="G386" s="78"/>
      <c r="H386" s="78"/>
      <c r="I386" s="78"/>
      <c r="J386" s="78"/>
      <c r="K386" s="79"/>
      <c r="L386" s="79"/>
      <c r="M386" s="79"/>
      <c r="N386" s="79"/>
      <c r="O386" s="80"/>
      <c r="P386" s="81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</row>
    <row r="387" spans="5:63" ht="15.75" customHeight="1" x14ac:dyDescent="0.35">
      <c r="E387" s="78"/>
      <c r="F387" s="78"/>
      <c r="G387" s="78"/>
      <c r="H387" s="78"/>
      <c r="I387" s="78"/>
      <c r="J387" s="78"/>
      <c r="K387" s="79"/>
      <c r="L387" s="79"/>
      <c r="M387" s="79"/>
      <c r="N387" s="79"/>
      <c r="O387" s="80"/>
      <c r="P387" s="81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</row>
    <row r="388" spans="5:63" ht="15.75" customHeight="1" x14ac:dyDescent="0.35">
      <c r="E388" s="78"/>
      <c r="F388" s="78"/>
      <c r="G388" s="78"/>
      <c r="H388" s="78"/>
      <c r="I388" s="78"/>
      <c r="J388" s="78"/>
      <c r="K388" s="79"/>
      <c r="L388" s="79"/>
      <c r="M388" s="79"/>
      <c r="N388" s="79"/>
      <c r="O388" s="80"/>
      <c r="P388" s="81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</row>
    <row r="389" spans="5:63" ht="15.75" customHeight="1" x14ac:dyDescent="0.35">
      <c r="E389" s="78"/>
      <c r="F389" s="78"/>
      <c r="G389" s="78"/>
      <c r="H389" s="78"/>
      <c r="I389" s="78"/>
      <c r="J389" s="78"/>
      <c r="K389" s="79"/>
      <c r="L389" s="79"/>
      <c r="M389" s="79"/>
      <c r="N389" s="79"/>
      <c r="O389" s="80"/>
      <c r="P389" s="81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</row>
    <row r="390" spans="5:63" ht="15.75" customHeight="1" x14ac:dyDescent="0.35">
      <c r="E390" s="78"/>
      <c r="F390" s="78"/>
      <c r="G390" s="78"/>
      <c r="H390" s="78"/>
      <c r="I390" s="78"/>
      <c r="J390" s="78"/>
      <c r="K390" s="79"/>
      <c r="L390" s="79"/>
      <c r="M390" s="79"/>
      <c r="N390" s="79"/>
      <c r="O390" s="80"/>
      <c r="P390" s="81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</row>
    <row r="391" spans="5:63" ht="15.75" customHeight="1" x14ac:dyDescent="0.35">
      <c r="E391" s="78"/>
      <c r="F391" s="78"/>
      <c r="G391" s="78"/>
      <c r="H391" s="78"/>
      <c r="I391" s="78"/>
      <c r="J391" s="78"/>
      <c r="K391" s="79"/>
      <c r="L391" s="79"/>
      <c r="M391" s="79"/>
      <c r="N391" s="79"/>
      <c r="O391" s="80"/>
      <c r="P391" s="81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</row>
    <row r="392" spans="5:63" ht="15.75" customHeight="1" x14ac:dyDescent="0.35">
      <c r="E392" s="78"/>
      <c r="F392" s="78"/>
      <c r="G392" s="78"/>
      <c r="H392" s="78"/>
      <c r="I392" s="78"/>
      <c r="J392" s="78"/>
      <c r="K392" s="79"/>
      <c r="L392" s="79"/>
      <c r="M392" s="79"/>
      <c r="N392" s="79"/>
      <c r="O392" s="80"/>
      <c r="P392" s="81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</row>
    <row r="393" spans="5:63" ht="15.75" customHeight="1" x14ac:dyDescent="0.35">
      <c r="E393" s="78"/>
      <c r="F393" s="78"/>
      <c r="G393" s="78"/>
      <c r="H393" s="78"/>
      <c r="I393" s="78"/>
      <c r="J393" s="78"/>
      <c r="K393" s="79"/>
      <c r="L393" s="79"/>
      <c r="M393" s="79"/>
      <c r="N393" s="79"/>
      <c r="O393" s="80"/>
      <c r="P393" s="81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</row>
    <row r="394" spans="5:63" ht="15.75" customHeight="1" x14ac:dyDescent="0.35">
      <c r="E394" s="78"/>
      <c r="F394" s="78"/>
      <c r="G394" s="78"/>
      <c r="H394" s="78"/>
      <c r="I394" s="78"/>
      <c r="J394" s="78"/>
      <c r="K394" s="79"/>
      <c r="L394" s="79"/>
      <c r="M394" s="79"/>
      <c r="N394" s="79"/>
      <c r="O394" s="80"/>
      <c r="P394" s="81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</row>
    <row r="395" spans="5:63" ht="15.75" customHeight="1" x14ac:dyDescent="0.35">
      <c r="E395" s="78"/>
      <c r="F395" s="78"/>
      <c r="G395" s="78"/>
      <c r="H395" s="78"/>
      <c r="I395" s="78"/>
      <c r="J395" s="78"/>
      <c r="K395" s="79"/>
      <c r="L395" s="79"/>
      <c r="M395" s="79"/>
      <c r="N395" s="79"/>
      <c r="O395" s="80"/>
      <c r="P395" s="81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</row>
    <row r="396" spans="5:63" ht="15.75" customHeight="1" x14ac:dyDescent="0.35">
      <c r="E396" s="78"/>
      <c r="F396" s="78"/>
      <c r="G396" s="78"/>
      <c r="H396" s="78"/>
      <c r="I396" s="78"/>
      <c r="J396" s="78"/>
      <c r="K396" s="79"/>
      <c r="L396" s="79"/>
      <c r="M396" s="79"/>
      <c r="N396" s="79"/>
      <c r="O396" s="80"/>
      <c r="P396" s="81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</row>
    <row r="397" spans="5:63" ht="15.75" customHeight="1" x14ac:dyDescent="0.35">
      <c r="E397" s="78"/>
      <c r="F397" s="78"/>
      <c r="G397" s="78"/>
      <c r="H397" s="78"/>
      <c r="I397" s="78"/>
      <c r="J397" s="78"/>
      <c r="K397" s="79"/>
      <c r="L397" s="79"/>
      <c r="M397" s="79"/>
      <c r="N397" s="79"/>
      <c r="O397" s="80"/>
      <c r="P397" s="81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</row>
    <row r="398" spans="5:63" ht="15.75" customHeight="1" x14ac:dyDescent="0.35">
      <c r="E398" s="78"/>
      <c r="F398" s="78"/>
      <c r="G398" s="78"/>
      <c r="H398" s="78"/>
      <c r="I398" s="78"/>
      <c r="J398" s="78"/>
      <c r="K398" s="79"/>
      <c r="L398" s="79"/>
      <c r="M398" s="79"/>
      <c r="N398" s="79"/>
      <c r="O398" s="80"/>
      <c r="P398" s="81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</row>
    <row r="399" spans="5:63" ht="15.75" customHeight="1" x14ac:dyDescent="0.35">
      <c r="E399" s="78"/>
      <c r="F399" s="78"/>
      <c r="G399" s="78"/>
      <c r="H399" s="78"/>
      <c r="I399" s="78"/>
      <c r="J399" s="78"/>
      <c r="K399" s="79"/>
      <c r="L399" s="79"/>
      <c r="M399" s="79"/>
      <c r="N399" s="79"/>
      <c r="O399" s="80"/>
      <c r="P399" s="81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</row>
    <row r="400" spans="5:63" ht="15.75" customHeight="1" x14ac:dyDescent="0.35">
      <c r="E400" s="78"/>
      <c r="F400" s="78"/>
      <c r="G400" s="78"/>
      <c r="H400" s="78"/>
      <c r="I400" s="78"/>
      <c r="J400" s="78"/>
      <c r="K400" s="79"/>
      <c r="L400" s="79"/>
      <c r="M400" s="79"/>
      <c r="N400" s="79"/>
      <c r="O400" s="80"/>
      <c r="P400" s="81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</row>
    <row r="401" spans="5:63" ht="15.75" customHeight="1" x14ac:dyDescent="0.35">
      <c r="E401" s="78"/>
      <c r="F401" s="78"/>
      <c r="G401" s="78"/>
      <c r="H401" s="78"/>
      <c r="I401" s="78"/>
      <c r="J401" s="78"/>
      <c r="K401" s="79"/>
      <c r="L401" s="79"/>
      <c r="M401" s="79"/>
      <c r="N401" s="79"/>
      <c r="O401" s="80"/>
      <c r="P401" s="81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</row>
    <row r="402" spans="5:63" ht="15.75" customHeight="1" x14ac:dyDescent="0.35">
      <c r="E402" s="78"/>
      <c r="F402" s="78"/>
      <c r="G402" s="78"/>
      <c r="H402" s="78"/>
      <c r="I402" s="78"/>
      <c r="J402" s="78"/>
      <c r="K402" s="79"/>
      <c r="L402" s="79"/>
      <c r="M402" s="79"/>
      <c r="N402" s="79"/>
      <c r="O402" s="80"/>
      <c r="P402" s="81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</row>
    <row r="403" spans="5:63" ht="15.75" customHeight="1" x14ac:dyDescent="0.35">
      <c r="E403" s="78"/>
      <c r="F403" s="78"/>
      <c r="G403" s="78"/>
      <c r="H403" s="78"/>
      <c r="I403" s="78"/>
      <c r="J403" s="78"/>
      <c r="K403" s="79"/>
      <c r="L403" s="79"/>
      <c r="M403" s="79"/>
      <c r="N403" s="79"/>
      <c r="O403" s="80"/>
      <c r="P403" s="81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</row>
    <row r="404" spans="5:63" ht="15.75" customHeight="1" x14ac:dyDescent="0.35">
      <c r="E404" s="78"/>
      <c r="F404" s="78"/>
      <c r="G404" s="78"/>
      <c r="H404" s="78"/>
      <c r="I404" s="78"/>
      <c r="J404" s="78"/>
      <c r="K404" s="79"/>
      <c r="L404" s="79"/>
      <c r="M404" s="79"/>
      <c r="N404" s="79"/>
      <c r="O404" s="80"/>
      <c r="P404" s="81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</row>
    <row r="405" spans="5:63" ht="15.75" customHeight="1" x14ac:dyDescent="0.35">
      <c r="E405" s="78"/>
      <c r="F405" s="78"/>
      <c r="G405" s="78"/>
      <c r="H405" s="78"/>
      <c r="I405" s="78"/>
      <c r="J405" s="78"/>
      <c r="K405" s="79"/>
      <c r="L405" s="79"/>
      <c r="M405" s="79"/>
      <c r="N405" s="79"/>
      <c r="O405" s="80"/>
      <c r="P405" s="81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</row>
    <row r="406" spans="5:63" ht="15.75" customHeight="1" x14ac:dyDescent="0.35">
      <c r="E406" s="78"/>
      <c r="F406" s="78"/>
      <c r="G406" s="78"/>
      <c r="H406" s="78"/>
      <c r="I406" s="78"/>
      <c r="J406" s="78"/>
      <c r="K406" s="79"/>
      <c r="L406" s="79"/>
      <c r="M406" s="79"/>
      <c r="N406" s="79"/>
      <c r="O406" s="80"/>
      <c r="P406" s="81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</row>
    <row r="407" spans="5:63" ht="15.75" customHeight="1" x14ac:dyDescent="0.35">
      <c r="E407" s="78"/>
      <c r="F407" s="78"/>
      <c r="G407" s="78"/>
      <c r="H407" s="78"/>
      <c r="I407" s="78"/>
      <c r="J407" s="78"/>
      <c r="K407" s="79"/>
      <c r="L407" s="79"/>
      <c r="M407" s="79"/>
      <c r="N407" s="79"/>
      <c r="O407" s="80"/>
      <c r="P407" s="81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</row>
    <row r="408" spans="5:63" ht="15.75" customHeight="1" x14ac:dyDescent="0.35">
      <c r="E408" s="78"/>
      <c r="F408" s="78"/>
      <c r="G408" s="78"/>
      <c r="H408" s="78"/>
      <c r="I408" s="78"/>
      <c r="J408" s="78"/>
      <c r="K408" s="79"/>
      <c r="L408" s="79"/>
      <c r="M408" s="79"/>
      <c r="N408" s="79"/>
      <c r="O408" s="80"/>
      <c r="P408" s="81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</row>
    <row r="409" spans="5:63" ht="15.75" customHeight="1" x14ac:dyDescent="0.35">
      <c r="E409" s="78"/>
      <c r="F409" s="78"/>
      <c r="G409" s="78"/>
      <c r="H409" s="78"/>
      <c r="I409" s="78"/>
      <c r="J409" s="78"/>
      <c r="K409" s="79"/>
      <c r="L409" s="79"/>
      <c r="M409" s="79"/>
      <c r="N409" s="79"/>
      <c r="O409" s="80"/>
      <c r="P409" s="81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</row>
    <row r="410" spans="5:63" ht="15.75" customHeight="1" x14ac:dyDescent="0.35">
      <c r="E410" s="78"/>
      <c r="F410" s="78"/>
      <c r="G410" s="78"/>
      <c r="H410" s="78"/>
      <c r="I410" s="78"/>
      <c r="J410" s="78"/>
      <c r="K410" s="79"/>
      <c r="L410" s="79"/>
      <c r="M410" s="79"/>
      <c r="N410" s="79"/>
      <c r="O410" s="80"/>
      <c r="P410" s="81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</row>
    <row r="411" spans="5:63" ht="15.75" customHeight="1" x14ac:dyDescent="0.35">
      <c r="E411" s="78"/>
      <c r="F411" s="78"/>
      <c r="G411" s="78"/>
      <c r="H411" s="78"/>
      <c r="I411" s="78"/>
      <c r="J411" s="78"/>
      <c r="K411" s="79"/>
      <c r="L411" s="79"/>
      <c r="M411" s="79"/>
      <c r="N411" s="79"/>
      <c r="O411" s="80"/>
      <c r="P411" s="81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</row>
    <row r="412" spans="5:63" ht="15.75" customHeight="1" x14ac:dyDescent="0.35">
      <c r="E412" s="78"/>
      <c r="F412" s="78"/>
      <c r="G412" s="78"/>
      <c r="H412" s="78"/>
      <c r="I412" s="78"/>
      <c r="J412" s="78"/>
      <c r="K412" s="79"/>
      <c r="L412" s="79"/>
      <c r="M412" s="79"/>
      <c r="N412" s="79"/>
      <c r="O412" s="80"/>
      <c r="P412" s="81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</row>
    <row r="413" spans="5:63" ht="15.75" customHeight="1" x14ac:dyDescent="0.35">
      <c r="E413" s="78"/>
      <c r="F413" s="78"/>
      <c r="G413" s="78"/>
      <c r="H413" s="78"/>
      <c r="I413" s="78"/>
      <c r="J413" s="78"/>
      <c r="K413" s="79"/>
      <c r="L413" s="79"/>
      <c r="M413" s="79"/>
      <c r="N413" s="79"/>
      <c r="O413" s="80"/>
      <c r="P413" s="81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</row>
    <row r="414" spans="5:63" ht="15.75" customHeight="1" x14ac:dyDescent="0.35">
      <c r="E414" s="78"/>
      <c r="F414" s="78"/>
      <c r="G414" s="78"/>
      <c r="H414" s="78"/>
      <c r="I414" s="78"/>
      <c r="J414" s="78"/>
      <c r="K414" s="79"/>
      <c r="L414" s="79"/>
      <c r="M414" s="79"/>
      <c r="N414" s="79"/>
      <c r="O414" s="80"/>
      <c r="P414" s="81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</row>
    <row r="415" spans="5:63" ht="15.75" customHeight="1" x14ac:dyDescent="0.35">
      <c r="E415" s="78"/>
      <c r="F415" s="78"/>
      <c r="G415" s="78"/>
      <c r="H415" s="78"/>
      <c r="I415" s="78"/>
      <c r="J415" s="78"/>
      <c r="K415" s="79"/>
      <c r="L415" s="79"/>
      <c r="M415" s="79"/>
      <c r="N415" s="79"/>
      <c r="O415" s="80"/>
      <c r="P415" s="81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</row>
    <row r="416" spans="5:63" ht="15.75" customHeight="1" x14ac:dyDescent="0.35">
      <c r="E416" s="78"/>
      <c r="F416" s="78"/>
      <c r="G416" s="78"/>
      <c r="H416" s="78"/>
      <c r="I416" s="78"/>
      <c r="J416" s="78"/>
      <c r="K416" s="79"/>
      <c r="L416" s="79"/>
      <c r="M416" s="79"/>
      <c r="N416" s="79"/>
      <c r="O416" s="80"/>
      <c r="P416" s="81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</row>
    <row r="417" spans="5:63" ht="15.75" customHeight="1" x14ac:dyDescent="0.35">
      <c r="E417" s="78"/>
      <c r="F417" s="78"/>
      <c r="G417" s="78"/>
      <c r="H417" s="78"/>
      <c r="I417" s="78"/>
      <c r="J417" s="78"/>
      <c r="K417" s="79"/>
      <c r="L417" s="79"/>
      <c r="M417" s="79"/>
      <c r="N417" s="79"/>
      <c r="O417" s="80"/>
      <c r="P417" s="81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</row>
    <row r="418" spans="5:63" ht="15.75" customHeight="1" x14ac:dyDescent="0.35">
      <c r="E418" s="78"/>
      <c r="F418" s="78"/>
      <c r="G418" s="78"/>
      <c r="H418" s="78"/>
      <c r="I418" s="78"/>
      <c r="J418" s="78"/>
      <c r="K418" s="79"/>
      <c r="L418" s="79"/>
      <c r="M418" s="79"/>
      <c r="N418" s="79"/>
      <c r="O418" s="80"/>
      <c r="P418" s="81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</row>
    <row r="419" spans="5:63" ht="15.75" customHeight="1" x14ac:dyDescent="0.35">
      <c r="E419" s="78"/>
      <c r="F419" s="78"/>
      <c r="G419" s="78"/>
      <c r="H419" s="78"/>
      <c r="I419" s="78"/>
      <c r="J419" s="78"/>
      <c r="K419" s="79"/>
      <c r="L419" s="79"/>
      <c r="M419" s="79"/>
      <c r="N419" s="79"/>
      <c r="O419" s="80"/>
      <c r="P419" s="81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</row>
    <row r="420" spans="5:63" ht="15.75" customHeight="1" x14ac:dyDescent="0.35">
      <c r="E420" s="78"/>
      <c r="F420" s="78"/>
      <c r="G420" s="78"/>
      <c r="H420" s="78"/>
      <c r="I420" s="78"/>
      <c r="J420" s="78"/>
      <c r="K420" s="79"/>
      <c r="L420" s="79"/>
      <c r="M420" s="79"/>
      <c r="N420" s="79"/>
      <c r="O420" s="80"/>
      <c r="P420" s="81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</row>
    <row r="421" spans="5:63" ht="15.75" customHeight="1" x14ac:dyDescent="0.35">
      <c r="E421" s="78"/>
      <c r="F421" s="78"/>
      <c r="G421" s="78"/>
      <c r="H421" s="78"/>
      <c r="I421" s="78"/>
      <c r="J421" s="78"/>
      <c r="K421" s="79"/>
      <c r="L421" s="79"/>
      <c r="M421" s="79"/>
      <c r="N421" s="79"/>
      <c r="O421" s="80"/>
      <c r="P421" s="81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</row>
    <row r="422" spans="5:63" ht="15.75" customHeight="1" x14ac:dyDescent="0.35">
      <c r="E422" s="78"/>
      <c r="F422" s="78"/>
      <c r="G422" s="78"/>
      <c r="H422" s="78"/>
      <c r="I422" s="78"/>
      <c r="J422" s="78"/>
      <c r="K422" s="79"/>
      <c r="L422" s="79"/>
      <c r="M422" s="79"/>
      <c r="N422" s="79"/>
      <c r="O422" s="80"/>
      <c r="P422" s="81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</row>
    <row r="423" spans="5:63" ht="15.75" customHeight="1" x14ac:dyDescent="0.35">
      <c r="E423" s="78"/>
      <c r="F423" s="78"/>
      <c r="G423" s="78"/>
      <c r="H423" s="78"/>
      <c r="I423" s="78"/>
      <c r="J423" s="78"/>
      <c r="K423" s="79"/>
      <c r="L423" s="79"/>
      <c r="M423" s="79"/>
      <c r="N423" s="79"/>
      <c r="O423" s="80"/>
      <c r="P423" s="81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</row>
    <row r="424" spans="5:63" ht="15.75" customHeight="1" x14ac:dyDescent="0.35">
      <c r="E424" s="78"/>
      <c r="F424" s="78"/>
      <c r="G424" s="78"/>
      <c r="H424" s="78"/>
      <c r="I424" s="78"/>
      <c r="J424" s="78"/>
      <c r="K424" s="79"/>
      <c r="L424" s="79"/>
      <c r="M424" s="79"/>
      <c r="N424" s="79"/>
      <c r="O424" s="80"/>
      <c r="P424" s="81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</row>
    <row r="425" spans="5:63" ht="15.75" customHeight="1" x14ac:dyDescent="0.35">
      <c r="E425" s="78"/>
      <c r="F425" s="78"/>
      <c r="G425" s="78"/>
      <c r="H425" s="78"/>
      <c r="I425" s="78"/>
      <c r="J425" s="78"/>
      <c r="K425" s="79"/>
      <c r="L425" s="79"/>
      <c r="M425" s="79"/>
      <c r="N425" s="79"/>
      <c r="O425" s="80"/>
      <c r="P425" s="81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</row>
    <row r="426" spans="5:63" ht="15.75" customHeight="1" x14ac:dyDescent="0.35">
      <c r="E426" s="78"/>
      <c r="F426" s="78"/>
      <c r="G426" s="78"/>
      <c r="H426" s="78"/>
      <c r="I426" s="78"/>
      <c r="J426" s="78"/>
      <c r="K426" s="79"/>
      <c r="L426" s="79"/>
      <c r="M426" s="79"/>
      <c r="N426" s="79"/>
      <c r="O426" s="80"/>
      <c r="P426" s="81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</row>
    <row r="427" spans="5:63" ht="15.75" customHeight="1" x14ac:dyDescent="0.35">
      <c r="E427" s="78"/>
      <c r="F427" s="78"/>
      <c r="G427" s="78"/>
      <c r="H427" s="78"/>
      <c r="I427" s="78"/>
      <c r="J427" s="78"/>
      <c r="K427" s="79"/>
      <c r="L427" s="79"/>
      <c r="M427" s="79"/>
      <c r="N427" s="79"/>
      <c r="O427" s="80"/>
      <c r="P427" s="81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</row>
    <row r="428" spans="5:63" ht="15.75" customHeight="1" x14ac:dyDescent="0.35">
      <c r="E428" s="78"/>
      <c r="F428" s="78"/>
      <c r="G428" s="78"/>
      <c r="H428" s="78"/>
      <c r="I428" s="78"/>
      <c r="J428" s="78"/>
      <c r="K428" s="79"/>
      <c r="L428" s="79"/>
      <c r="M428" s="79"/>
      <c r="N428" s="79"/>
      <c r="O428" s="80"/>
      <c r="P428" s="81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</row>
    <row r="429" spans="5:63" ht="15.75" customHeight="1" x14ac:dyDescent="0.35">
      <c r="E429" s="78"/>
      <c r="F429" s="78"/>
      <c r="G429" s="78"/>
      <c r="H429" s="78"/>
      <c r="I429" s="78"/>
      <c r="J429" s="78"/>
      <c r="K429" s="79"/>
      <c r="L429" s="79"/>
      <c r="M429" s="79"/>
      <c r="N429" s="79"/>
      <c r="O429" s="80"/>
      <c r="P429" s="81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</row>
    <row r="430" spans="5:63" ht="15.75" customHeight="1" x14ac:dyDescent="0.35">
      <c r="E430" s="78"/>
      <c r="F430" s="78"/>
      <c r="G430" s="78"/>
      <c r="H430" s="78"/>
      <c r="I430" s="78"/>
      <c r="J430" s="78"/>
      <c r="K430" s="79"/>
      <c r="L430" s="79"/>
      <c r="M430" s="79"/>
      <c r="N430" s="79"/>
      <c r="O430" s="80"/>
      <c r="P430" s="81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</row>
    <row r="431" spans="5:63" ht="15.75" customHeight="1" x14ac:dyDescent="0.35">
      <c r="E431" s="78"/>
      <c r="F431" s="78"/>
      <c r="G431" s="78"/>
      <c r="H431" s="78"/>
      <c r="I431" s="78"/>
      <c r="J431" s="78"/>
      <c r="K431" s="79"/>
      <c r="L431" s="79"/>
      <c r="M431" s="79"/>
      <c r="N431" s="79"/>
      <c r="O431" s="80"/>
      <c r="P431" s="81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</row>
    <row r="432" spans="5:63" ht="15.75" customHeight="1" x14ac:dyDescent="0.35">
      <c r="E432" s="78"/>
      <c r="F432" s="78"/>
      <c r="G432" s="78"/>
      <c r="H432" s="78"/>
      <c r="I432" s="78"/>
      <c r="J432" s="78"/>
      <c r="K432" s="79"/>
      <c r="L432" s="79"/>
      <c r="M432" s="79"/>
      <c r="N432" s="79"/>
      <c r="O432" s="80"/>
      <c r="P432" s="81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</row>
    <row r="433" spans="5:63" ht="15.75" customHeight="1" x14ac:dyDescent="0.35">
      <c r="E433" s="78"/>
      <c r="F433" s="78"/>
      <c r="G433" s="78"/>
      <c r="H433" s="78"/>
      <c r="I433" s="78"/>
      <c r="J433" s="78"/>
      <c r="K433" s="79"/>
      <c r="L433" s="79"/>
      <c r="M433" s="79"/>
      <c r="N433" s="79"/>
      <c r="O433" s="80"/>
      <c r="P433" s="81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</row>
    <row r="434" spans="5:63" ht="15.75" customHeight="1" x14ac:dyDescent="0.35">
      <c r="E434" s="78"/>
      <c r="F434" s="78"/>
      <c r="G434" s="78"/>
      <c r="H434" s="78"/>
      <c r="I434" s="78"/>
      <c r="J434" s="78"/>
      <c r="K434" s="79"/>
      <c r="L434" s="79"/>
      <c r="M434" s="79"/>
      <c r="N434" s="79"/>
      <c r="O434" s="80"/>
      <c r="P434" s="81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</row>
    <row r="435" spans="5:63" ht="15.75" customHeight="1" x14ac:dyDescent="0.35">
      <c r="E435" s="78"/>
      <c r="F435" s="78"/>
      <c r="G435" s="78"/>
      <c r="H435" s="78"/>
      <c r="I435" s="78"/>
      <c r="J435" s="78"/>
      <c r="K435" s="79"/>
      <c r="L435" s="79"/>
      <c r="M435" s="79"/>
      <c r="N435" s="79"/>
      <c r="O435" s="80"/>
      <c r="P435" s="81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</row>
    <row r="436" spans="5:63" ht="15.75" customHeight="1" x14ac:dyDescent="0.35">
      <c r="E436" s="78"/>
      <c r="F436" s="78"/>
      <c r="G436" s="78"/>
      <c r="H436" s="78"/>
      <c r="I436" s="78"/>
      <c r="J436" s="78"/>
      <c r="K436" s="79"/>
      <c r="L436" s="79"/>
      <c r="M436" s="79"/>
      <c r="N436" s="79"/>
      <c r="O436" s="80"/>
      <c r="P436" s="81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</row>
    <row r="437" spans="5:63" ht="15.75" customHeight="1" x14ac:dyDescent="0.35">
      <c r="E437" s="78"/>
      <c r="F437" s="78"/>
      <c r="G437" s="78"/>
      <c r="H437" s="78"/>
      <c r="I437" s="78"/>
      <c r="J437" s="78"/>
      <c r="K437" s="79"/>
      <c r="L437" s="79"/>
      <c r="M437" s="79"/>
      <c r="N437" s="79"/>
      <c r="O437" s="80"/>
      <c r="P437" s="81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</row>
    <row r="438" spans="5:63" ht="15.75" customHeight="1" x14ac:dyDescent="0.35">
      <c r="E438" s="78"/>
      <c r="F438" s="78"/>
      <c r="G438" s="78"/>
      <c r="H438" s="78"/>
      <c r="I438" s="78"/>
      <c r="J438" s="78"/>
      <c r="K438" s="79"/>
      <c r="L438" s="79"/>
      <c r="M438" s="79"/>
      <c r="N438" s="79"/>
      <c r="O438" s="80"/>
      <c r="P438" s="81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</row>
    <row r="439" spans="5:63" ht="15.75" customHeight="1" x14ac:dyDescent="0.35">
      <c r="E439" s="78"/>
      <c r="F439" s="78"/>
      <c r="G439" s="78"/>
      <c r="H439" s="78"/>
      <c r="I439" s="78"/>
      <c r="J439" s="78"/>
      <c r="K439" s="79"/>
      <c r="L439" s="79"/>
      <c r="M439" s="79"/>
      <c r="N439" s="79"/>
      <c r="O439" s="80"/>
      <c r="P439" s="81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</row>
    <row r="440" spans="5:63" ht="15.75" customHeight="1" x14ac:dyDescent="0.35">
      <c r="E440" s="78"/>
      <c r="F440" s="78"/>
      <c r="G440" s="78"/>
      <c r="H440" s="78"/>
      <c r="I440" s="78"/>
      <c r="J440" s="78"/>
      <c r="K440" s="79"/>
      <c r="L440" s="79"/>
      <c r="M440" s="79"/>
      <c r="N440" s="79"/>
      <c r="O440" s="80"/>
      <c r="P440" s="81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</row>
    <row r="441" spans="5:63" ht="15.75" customHeight="1" x14ac:dyDescent="0.35">
      <c r="E441" s="78"/>
      <c r="F441" s="78"/>
      <c r="G441" s="78"/>
      <c r="H441" s="78"/>
      <c r="I441" s="78"/>
      <c r="J441" s="78"/>
      <c r="K441" s="79"/>
      <c r="L441" s="79"/>
      <c r="M441" s="79"/>
      <c r="N441" s="79"/>
      <c r="O441" s="80"/>
      <c r="P441" s="81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</row>
    <row r="442" spans="5:63" ht="15.75" customHeight="1" x14ac:dyDescent="0.35">
      <c r="E442" s="78"/>
      <c r="F442" s="78"/>
      <c r="G442" s="78"/>
      <c r="H442" s="78"/>
      <c r="I442" s="78"/>
      <c r="J442" s="78"/>
      <c r="K442" s="79"/>
      <c r="L442" s="79"/>
      <c r="M442" s="79"/>
      <c r="N442" s="79"/>
      <c r="O442" s="80"/>
      <c r="P442" s="81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</row>
    <row r="443" spans="5:63" ht="15.75" customHeight="1" x14ac:dyDescent="0.35">
      <c r="E443" s="78"/>
      <c r="F443" s="78"/>
      <c r="G443" s="78"/>
      <c r="H443" s="78"/>
      <c r="I443" s="78"/>
      <c r="J443" s="78"/>
      <c r="K443" s="79"/>
      <c r="L443" s="79"/>
      <c r="M443" s="79"/>
      <c r="N443" s="79"/>
      <c r="O443" s="80"/>
      <c r="P443" s="81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</row>
    <row r="444" spans="5:63" ht="15.75" customHeight="1" x14ac:dyDescent="0.35">
      <c r="E444" s="78"/>
      <c r="F444" s="78"/>
      <c r="G444" s="78"/>
      <c r="H444" s="78"/>
      <c r="I444" s="78"/>
      <c r="J444" s="78"/>
      <c r="K444" s="79"/>
      <c r="L444" s="79"/>
      <c r="M444" s="79"/>
      <c r="N444" s="79"/>
      <c r="O444" s="80"/>
      <c r="P444" s="81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</row>
    <row r="445" spans="5:63" ht="15.75" customHeight="1" x14ac:dyDescent="0.35">
      <c r="E445" s="78"/>
      <c r="F445" s="78"/>
      <c r="G445" s="78"/>
      <c r="H445" s="78"/>
      <c r="I445" s="78"/>
      <c r="J445" s="78"/>
      <c r="K445" s="79"/>
      <c r="L445" s="79"/>
      <c r="M445" s="79"/>
      <c r="N445" s="79"/>
      <c r="O445" s="80"/>
      <c r="P445" s="81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</row>
    <row r="446" spans="5:63" ht="15.75" customHeight="1" x14ac:dyDescent="0.35">
      <c r="E446" s="78"/>
      <c r="F446" s="78"/>
      <c r="G446" s="78"/>
      <c r="H446" s="78"/>
      <c r="I446" s="78"/>
      <c r="J446" s="78"/>
      <c r="K446" s="79"/>
      <c r="L446" s="79"/>
      <c r="M446" s="79"/>
      <c r="N446" s="79"/>
      <c r="O446" s="80"/>
      <c r="P446" s="81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</row>
    <row r="447" spans="5:63" ht="15.75" customHeight="1" x14ac:dyDescent="0.35">
      <c r="E447" s="78"/>
      <c r="F447" s="78"/>
      <c r="G447" s="78"/>
      <c r="H447" s="78"/>
      <c r="I447" s="78"/>
      <c r="J447" s="78"/>
      <c r="K447" s="79"/>
      <c r="L447" s="79"/>
      <c r="M447" s="79"/>
      <c r="N447" s="79"/>
      <c r="O447" s="80"/>
      <c r="P447" s="81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</row>
    <row r="448" spans="5:63" ht="15.75" customHeight="1" x14ac:dyDescent="0.35">
      <c r="E448" s="78"/>
      <c r="F448" s="78"/>
      <c r="G448" s="78"/>
      <c r="H448" s="78"/>
      <c r="I448" s="78"/>
      <c r="J448" s="78"/>
      <c r="K448" s="79"/>
      <c r="L448" s="79"/>
      <c r="M448" s="79"/>
      <c r="N448" s="79"/>
      <c r="O448" s="80"/>
      <c r="P448" s="81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</row>
    <row r="449" spans="5:63" ht="15.75" customHeight="1" x14ac:dyDescent="0.35">
      <c r="E449" s="78"/>
      <c r="F449" s="78"/>
      <c r="G449" s="78"/>
      <c r="H449" s="78"/>
      <c r="I449" s="78"/>
      <c r="J449" s="78"/>
      <c r="K449" s="79"/>
      <c r="L449" s="79"/>
      <c r="M449" s="79"/>
      <c r="N449" s="79"/>
      <c r="O449" s="80"/>
      <c r="P449" s="81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</row>
    <row r="450" spans="5:63" ht="15.75" customHeight="1" x14ac:dyDescent="0.35">
      <c r="E450" s="78"/>
      <c r="F450" s="78"/>
      <c r="G450" s="78"/>
      <c r="H450" s="78"/>
      <c r="I450" s="78"/>
      <c r="J450" s="78"/>
      <c r="K450" s="79"/>
      <c r="L450" s="79"/>
      <c r="M450" s="79"/>
      <c r="N450" s="79"/>
      <c r="O450" s="80"/>
      <c r="P450" s="81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</row>
    <row r="451" spans="5:63" ht="15.75" customHeight="1" x14ac:dyDescent="0.35">
      <c r="E451" s="78"/>
      <c r="F451" s="78"/>
      <c r="G451" s="78"/>
      <c r="H451" s="78"/>
      <c r="I451" s="78"/>
      <c r="J451" s="78"/>
      <c r="K451" s="79"/>
      <c r="L451" s="79"/>
      <c r="M451" s="79"/>
      <c r="N451" s="79"/>
      <c r="O451" s="80"/>
      <c r="P451" s="81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</row>
    <row r="452" spans="5:63" ht="15.75" customHeight="1" x14ac:dyDescent="0.35">
      <c r="E452" s="78"/>
      <c r="F452" s="78"/>
      <c r="G452" s="78"/>
      <c r="H452" s="78"/>
      <c r="I452" s="78"/>
      <c r="J452" s="78"/>
      <c r="K452" s="79"/>
      <c r="L452" s="79"/>
      <c r="M452" s="79"/>
      <c r="N452" s="79"/>
      <c r="O452" s="80"/>
      <c r="P452" s="81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</row>
    <row r="453" spans="5:63" ht="15.75" customHeight="1" x14ac:dyDescent="0.35">
      <c r="E453" s="78"/>
      <c r="F453" s="78"/>
      <c r="G453" s="78"/>
      <c r="H453" s="78"/>
      <c r="I453" s="78"/>
      <c r="J453" s="78"/>
      <c r="K453" s="79"/>
      <c r="L453" s="79"/>
      <c r="M453" s="79"/>
      <c r="N453" s="79"/>
      <c r="O453" s="80"/>
      <c r="P453" s="81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</row>
    <row r="454" spans="5:63" ht="15.75" customHeight="1" x14ac:dyDescent="0.35">
      <c r="E454" s="78"/>
      <c r="F454" s="78"/>
      <c r="G454" s="78"/>
      <c r="H454" s="78"/>
      <c r="I454" s="78"/>
      <c r="J454" s="78"/>
      <c r="K454" s="79"/>
      <c r="L454" s="79"/>
      <c r="M454" s="79"/>
      <c r="N454" s="79"/>
      <c r="O454" s="80"/>
      <c r="P454" s="81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</row>
    <row r="455" spans="5:63" ht="15.75" customHeight="1" x14ac:dyDescent="0.35">
      <c r="E455" s="78"/>
      <c r="F455" s="78"/>
      <c r="G455" s="78"/>
      <c r="H455" s="78"/>
      <c r="I455" s="78"/>
      <c r="J455" s="78"/>
      <c r="K455" s="79"/>
      <c r="L455" s="79"/>
      <c r="M455" s="79"/>
      <c r="N455" s="79"/>
      <c r="O455" s="80"/>
      <c r="P455" s="81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</row>
    <row r="456" spans="5:63" ht="15.75" customHeight="1" x14ac:dyDescent="0.35">
      <c r="E456" s="78"/>
      <c r="F456" s="78"/>
      <c r="G456" s="78"/>
      <c r="H456" s="78"/>
      <c r="I456" s="78"/>
      <c r="J456" s="78"/>
      <c r="K456" s="79"/>
      <c r="L456" s="79"/>
      <c r="M456" s="79"/>
      <c r="N456" s="79"/>
      <c r="O456" s="80"/>
      <c r="P456" s="81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</row>
    <row r="457" spans="5:63" ht="15.75" customHeight="1" x14ac:dyDescent="0.35">
      <c r="E457" s="78"/>
      <c r="F457" s="78"/>
      <c r="G457" s="78"/>
      <c r="H457" s="78"/>
      <c r="I457" s="78"/>
      <c r="J457" s="78"/>
      <c r="K457" s="79"/>
      <c r="L457" s="79"/>
      <c r="M457" s="79"/>
      <c r="N457" s="79"/>
      <c r="O457" s="80"/>
      <c r="P457" s="81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</row>
    <row r="458" spans="5:63" ht="15.75" customHeight="1" x14ac:dyDescent="0.35">
      <c r="E458" s="78"/>
      <c r="F458" s="78"/>
      <c r="G458" s="78"/>
      <c r="H458" s="78"/>
      <c r="I458" s="78"/>
      <c r="J458" s="78"/>
      <c r="K458" s="79"/>
      <c r="L458" s="79"/>
      <c r="M458" s="79"/>
      <c r="N458" s="79"/>
      <c r="O458" s="80"/>
      <c r="P458" s="81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</row>
    <row r="459" spans="5:63" ht="15.75" customHeight="1" x14ac:dyDescent="0.35">
      <c r="E459" s="78"/>
      <c r="F459" s="78"/>
      <c r="G459" s="78"/>
      <c r="H459" s="78"/>
      <c r="I459" s="78"/>
      <c r="J459" s="78"/>
      <c r="K459" s="79"/>
      <c r="L459" s="79"/>
      <c r="M459" s="79"/>
      <c r="N459" s="79"/>
      <c r="O459" s="80"/>
      <c r="P459" s="81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</row>
    <row r="460" spans="5:63" ht="15.75" customHeight="1" x14ac:dyDescent="0.35">
      <c r="E460" s="78"/>
      <c r="F460" s="78"/>
      <c r="G460" s="78"/>
      <c r="H460" s="78"/>
      <c r="I460" s="78"/>
      <c r="J460" s="78"/>
      <c r="K460" s="79"/>
      <c r="L460" s="79"/>
      <c r="M460" s="79"/>
      <c r="N460" s="79"/>
      <c r="O460" s="80"/>
      <c r="P460" s="81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</row>
    <row r="461" spans="5:63" ht="15.75" customHeight="1" x14ac:dyDescent="0.35">
      <c r="E461" s="78"/>
      <c r="F461" s="78"/>
      <c r="G461" s="78"/>
      <c r="H461" s="78"/>
      <c r="I461" s="78"/>
      <c r="J461" s="78"/>
      <c r="K461" s="79"/>
      <c r="L461" s="79"/>
      <c r="M461" s="79"/>
      <c r="N461" s="79"/>
      <c r="O461" s="80"/>
      <c r="P461" s="81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</row>
    <row r="462" spans="5:63" ht="15.75" customHeight="1" x14ac:dyDescent="0.35">
      <c r="E462" s="78"/>
      <c r="F462" s="78"/>
      <c r="G462" s="78"/>
      <c r="H462" s="78"/>
      <c r="I462" s="78"/>
      <c r="J462" s="78"/>
      <c r="K462" s="79"/>
      <c r="L462" s="79"/>
      <c r="M462" s="79"/>
      <c r="N462" s="79"/>
      <c r="O462" s="80"/>
      <c r="P462" s="81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</row>
    <row r="463" spans="5:63" ht="15.75" customHeight="1" x14ac:dyDescent="0.35">
      <c r="E463" s="78"/>
      <c r="F463" s="78"/>
      <c r="G463" s="78"/>
      <c r="H463" s="78"/>
      <c r="I463" s="78"/>
      <c r="J463" s="78"/>
      <c r="K463" s="79"/>
      <c r="L463" s="79"/>
      <c r="M463" s="79"/>
      <c r="N463" s="79"/>
      <c r="O463" s="80"/>
      <c r="P463" s="81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</row>
    <row r="464" spans="5:63" ht="15.75" customHeight="1" x14ac:dyDescent="0.35">
      <c r="E464" s="78"/>
      <c r="F464" s="78"/>
      <c r="G464" s="78"/>
      <c r="H464" s="78"/>
      <c r="I464" s="78"/>
      <c r="J464" s="78"/>
      <c r="K464" s="79"/>
      <c r="L464" s="79"/>
      <c r="M464" s="79"/>
      <c r="N464" s="79"/>
      <c r="O464" s="80"/>
      <c r="P464" s="81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</row>
    <row r="465" spans="5:63" ht="15.75" customHeight="1" x14ac:dyDescent="0.35">
      <c r="E465" s="78"/>
      <c r="F465" s="78"/>
      <c r="G465" s="78"/>
      <c r="H465" s="78"/>
      <c r="I465" s="78"/>
      <c r="J465" s="78"/>
      <c r="K465" s="79"/>
      <c r="L465" s="79"/>
      <c r="M465" s="79"/>
      <c r="N465" s="79"/>
      <c r="O465" s="80"/>
      <c r="P465" s="81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</row>
    <row r="466" spans="5:63" ht="15.75" customHeight="1" x14ac:dyDescent="0.35">
      <c r="E466" s="78"/>
      <c r="F466" s="78"/>
      <c r="G466" s="78"/>
      <c r="H466" s="78"/>
      <c r="I466" s="78"/>
      <c r="J466" s="78"/>
      <c r="K466" s="79"/>
      <c r="L466" s="79"/>
      <c r="M466" s="79"/>
      <c r="N466" s="79"/>
      <c r="O466" s="80"/>
      <c r="P466" s="81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</row>
    <row r="467" spans="5:63" ht="15.75" customHeight="1" x14ac:dyDescent="0.35">
      <c r="E467" s="78"/>
      <c r="F467" s="78"/>
      <c r="G467" s="78"/>
      <c r="H467" s="78"/>
      <c r="I467" s="78"/>
      <c r="J467" s="78"/>
      <c r="K467" s="79"/>
      <c r="L467" s="79"/>
      <c r="M467" s="79"/>
      <c r="N467" s="79"/>
      <c r="O467" s="80"/>
      <c r="P467" s="81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</row>
    <row r="468" spans="5:63" ht="15.75" customHeight="1" x14ac:dyDescent="0.35">
      <c r="E468" s="78"/>
      <c r="F468" s="78"/>
      <c r="G468" s="78"/>
      <c r="H468" s="78"/>
      <c r="I468" s="78"/>
      <c r="J468" s="78"/>
      <c r="K468" s="79"/>
      <c r="L468" s="79"/>
      <c r="M468" s="79"/>
      <c r="N468" s="79"/>
      <c r="O468" s="80"/>
      <c r="P468" s="81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</row>
    <row r="469" spans="5:63" ht="15.75" customHeight="1" x14ac:dyDescent="0.35">
      <c r="E469" s="78"/>
      <c r="F469" s="78"/>
      <c r="G469" s="78"/>
      <c r="H469" s="78"/>
      <c r="I469" s="78"/>
      <c r="J469" s="78"/>
      <c r="K469" s="79"/>
      <c r="L469" s="79"/>
      <c r="M469" s="79"/>
      <c r="N469" s="79"/>
      <c r="O469" s="80"/>
      <c r="P469" s="81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</row>
    <row r="470" spans="5:63" ht="15.75" customHeight="1" x14ac:dyDescent="0.35">
      <c r="E470" s="78"/>
      <c r="F470" s="78"/>
      <c r="G470" s="78"/>
      <c r="H470" s="78"/>
      <c r="I470" s="78"/>
      <c r="J470" s="78"/>
      <c r="K470" s="79"/>
      <c r="L470" s="79"/>
      <c r="M470" s="79"/>
      <c r="N470" s="79"/>
      <c r="O470" s="80"/>
      <c r="P470" s="81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</row>
    <row r="471" spans="5:63" ht="15.75" customHeight="1" x14ac:dyDescent="0.35">
      <c r="E471" s="78"/>
      <c r="F471" s="78"/>
      <c r="G471" s="78"/>
      <c r="H471" s="78"/>
      <c r="I471" s="78"/>
      <c r="J471" s="78"/>
      <c r="K471" s="79"/>
      <c r="L471" s="79"/>
      <c r="M471" s="79"/>
      <c r="N471" s="79"/>
      <c r="O471" s="80"/>
      <c r="P471" s="81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</row>
    <row r="472" spans="5:63" ht="15.75" customHeight="1" x14ac:dyDescent="0.35">
      <c r="E472" s="78"/>
      <c r="F472" s="78"/>
      <c r="G472" s="78"/>
      <c r="H472" s="78"/>
      <c r="I472" s="78"/>
      <c r="J472" s="78"/>
      <c r="K472" s="79"/>
      <c r="L472" s="79"/>
      <c r="M472" s="79"/>
      <c r="N472" s="79"/>
      <c r="O472" s="80"/>
      <c r="P472" s="81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</row>
    <row r="473" spans="5:63" ht="15.75" customHeight="1" x14ac:dyDescent="0.35">
      <c r="E473" s="78"/>
      <c r="F473" s="78"/>
      <c r="G473" s="78"/>
      <c r="H473" s="78"/>
      <c r="I473" s="78"/>
      <c r="J473" s="78"/>
      <c r="K473" s="79"/>
      <c r="L473" s="79"/>
      <c r="M473" s="79"/>
      <c r="N473" s="79"/>
      <c r="O473" s="80"/>
      <c r="P473" s="81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</row>
    <row r="474" spans="5:63" ht="15.75" customHeight="1" x14ac:dyDescent="0.35">
      <c r="E474" s="78"/>
      <c r="F474" s="78"/>
      <c r="G474" s="78"/>
      <c r="H474" s="78"/>
      <c r="I474" s="78"/>
      <c r="J474" s="78"/>
      <c r="K474" s="79"/>
      <c r="L474" s="79"/>
      <c r="M474" s="79"/>
      <c r="N474" s="79"/>
      <c r="O474" s="80"/>
      <c r="P474" s="81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</row>
    <row r="475" spans="5:63" ht="15.75" customHeight="1" x14ac:dyDescent="0.35">
      <c r="E475" s="78"/>
      <c r="F475" s="78"/>
      <c r="G475" s="78"/>
      <c r="H475" s="78"/>
      <c r="I475" s="78"/>
      <c r="J475" s="78"/>
      <c r="K475" s="79"/>
      <c r="L475" s="79"/>
      <c r="M475" s="79"/>
      <c r="N475" s="79"/>
      <c r="O475" s="80"/>
      <c r="P475" s="81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</row>
    <row r="476" spans="5:63" ht="15.75" customHeight="1" x14ac:dyDescent="0.35">
      <c r="E476" s="78"/>
      <c r="F476" s="78"/>
      <c r="G476" s="78"/>
      <c r="H476" s="78"/>
      <c r="I476" s="78"/>
      <c r="J476" s="78"/>
      <c r="K476" s="79"/>
      <c r="L476" s="79"/>
      <c r="M476" s="79"/>
      <c r="N476" s="79"/>
      <c r="O476" s="80"/>
      <c r="P476" s="81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</row>
    <row r="477" spans="5:63" ht="15.75" customHeight="1" x14ac:dyDescent="0.35">
      <c r="E477" s="78"/>
      <c r="F477" s="78"/>
      <c r="G477" s="78"/>
      <c r="H477" s="78"/>
      <c r="I477" s="78"/>
      <c r="J477" s="78"/>
      <c r="K477" s="79"/>
      <c r="L477" s="79"/>
      <c r="M477" s="79"/>
      <c r="N477" s="79"/>
      <c r="O477" s="80"/>
      <c r="P477" s="81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</row>
    <row r="478" spans="5:63" ht="15.75" customHeight="1" x14ac:dyDescent="0.35">
      <c r="E478" s="78"/>
      <c r="F478" s="78"/>
      <c r="G478" s="78"/>
      <c r="H478" s="78"/>
      <c r="I478" s="78"/>
      <c r="J478" s="78"/>
      <c r="K478" s="79"/>
      <c r="L478" s="79"/>
      <c r="M478" s="79"/>
      <c r="N478" s="79"/>
      <c r="O478" s="80"/>
      <c r="P478" s="81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</row>
    <row r="479" spans="5:63" ht="15.75" customHeight="1" x14ac:dyDescent="0.35">
      <c r="E479" s="78"/>
      <c r="F479" s="78"/>
      <c r="G479" s="78"/>
      <c r="H479" s="78"/>
      <c r="I479" s="78"/>
      <c r="J479" s="78"/>
      <c r="K479" s="79"/>
      <c r="L479" s="79"/>
      <c r="M479" s="79"/>
      <c r="N479" s="79"/>
      <c r="O479" s="80"/>
      <c r="P479" s="81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</row>
    <row r="480" spans="5:63" ht="15.75" customHeight="1" x14ac:dyDescent="0.35">
      <c r="E480" s="78"/>
      <c r="F480" s="78"/>
      <c r="G480" s="78"/>
      <c r="H480" s="78"/>
      <c r="I480" s="78"/>
      <c r="J480" s="78"/>
      <c r="K480" s="79"/>
      <c r="L480" s="79"/>
      <c r="M480" s="79"/>
      <c r="N480" s="79"/>
      <c r="O480" s="80"/>
      <c r="P480" s="81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</row>
    <row r="481" spans="5:63" ht="15.75" customHeight="1" x14ac:dyDescent="0.35">
      <c r="E481" s="78"/>
      <c r="F481" s="78"/>
      <c r="G481" s="78"/>
      <c r="H481" s="78"/>
      <c r="I481" s="78"/>
      <c r="J481" s="78"/>
      <c r="K481" s="79"/>
      <c r="L481" s="79"/>
      <c r="M481" s="79"/>
      <c r="N481" s="79"/>
      <c r="O481" s="80"/>
      <c r="P481" s="81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</row>
    <row r="482" spans="5:63" ht="15.75" customHeight="1" x14ac:dyDescent="0.35">
      <c r="E482" s="78"/>
      <c r="F482" s="78"/>
      <c r="G482" s="78"/>
      <c r="H482" s="78"/>
      <c r="I482" s="78"/>
      <c r="J482" s="78"/>
      <c r="K482" s="79"/>
      <c r="L482" s="79"/>
      <c r="M482" s="79"/>
      <c r="N482" s="79"/>
      <c r="O482" s="80"/>
      <c r="P482" s="81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</row>
    <row r="483" spans="5:63" ht="15.75" customHeight="1" x14ac:dyDescent="0.35">
      <c r="E483" s="78"/>
      <c r="F483" s="78"/>
      <c r="G483" s="78"/>
      <c r="H483" s="78"/>
      <c r="I483" s="78"/>
      <c r="J483" s="78"/>
      <c r="K483" s="79"/>
      <c r="L483" s="79"/>
      <c r="M483" s="79"/>
      <c r="N483" s="79"/>
      <c r="O483" s="80"/>
      <c r="P483" s="81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</row>
    <row r="484" spans="5:63" ht="15.75" customHeight="1" x14ac:dyDescent="0.35">
      <c r="E484" s="78"/>
      <c r="F484" s="78"/>
      <c r="G484" s="78"/>
      <c r="H484" s="78"/>
      <c r="I484" s="78"/>
      <c r="J484" s="78"/>
      <c r="K484" s="79"/>
      <c r="L484" s="79"/>
      <c r="M484" s="79"/>
      <c r="N484" s="79"/>
      <c r="O484" s="80"/>
      <c r="P484" s="81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</row>
    <row r="485" spans="5:63" ht="15.75" customHeight="1" x14ac:dyDescent="0.35">
      <c r="E485" s="78"/>
      <c r="F485" s="78"/>
      <c r="G485" s="78"/>
      <c r="H485" s="78"/>
      <c r="I485" s="78"/>
      <c r="J485" s="78"/>
      <c r="K485" s="79"/>
      <c r="L485" s="79"/>
      <c r="M485" s="79"/>
      <c r="N485" s="79"/>
      <c r="O485" s="80"/>
      <c r="P485" s="81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</row>
    <row r="486" spans="5:63" ht="15.75" customHeight="1" x14ac:dyDescent="0.35">
      <c r="E486" s="78"/>
      <c r="F486" s="78"/>
      <c r="G486" s="78"/>
      <c r="H486" s="78"/>
      <c r="I486" s="78"/>
      <c r="J486" s="78"/>
      <c r="K486" s="79"/>
      <c r="L486" s="79"/>
      <c r="M486" s="79"/>
      <c r="N486" s="79"/>
      <c r="O486" s="80"/>
      <c r="P486" s="81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</row>
    <row r="487" spans="5:63" ht="15.75" customHeight="1" x14ac:dyDescent="0.35">
      <c r="E487" s="78"/>
      <c r="F487" s="78"/>
      <c r="G487" s="78"/>
      <c r="H487" s="78"/>
      <c r="I487" s="78"/>
      <c r="J487" s="78"/>
      <c r="K487" s="79"/>
      <c r="L487" s="79"/>
      <c r="M487" s="79"/>
      <c r="N487" s="79"/>
      <c r="O487" s="80"/>
      <c r="P487" s="81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</row>
    <row r="488" spans="5:63" ht="15.75" customHeight="1" x14ac:dyDescent="0.35">
      <c r="E488" s="78"/>
      <c r="F488" s="78"/>
      <c r="G488" s="78"/>
      <c r="H488" s="78"/>
      <c r="I488" s="78"/>
      <c r="J488" s="78"/>
      <c r="K488" s="79"/>
      <c r="L488" s="79"/>
      <c r="M488" s="79"/>
      <c r="N488" s="79"/>
      <c r="O488" s="80"/>
      <c r="P488" s="81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</row>
    <row r="489" spans="5:63" ht="15.75" customHeight="1" x14ac:dyDescent="0.35">
      <c r="E489" s="78"/>
      <c r="F489" s="78"/>
      <c r="G489" s="78"/>
      <c r="H489" s="78"/>
      <c r="I489" s="78"/>
      <c r="J489" s="78"/>
      <c r="K489" s="79"/>
      <c r="L489" s="79"/>
      <c r="M489" s="79"/>
      <c r="N489" s="79"/>
      <c r="O489" s="80"/>
      <c r="P489" s="81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</row>
    <row r="490" spans="5:63" ht="15.75" customHeight="1" x14ac:dyDescent="0.35">
      <c r="E490" s="78"/>
      <c r="F490" s="78"/>
      <c r="G490" s="78"/>
      <c r="H490" s="78"/>
      <c r="I490" s="78"/>
      <c r="J490" s="78"/>
      <c r="K490" s="79"/>
      <c r="L490" s="79"/>
      <c r="M490" s="79"/>
      <c r="N490" s="79"/>
      <c r="O490" s="80"/>
      <c r="P490" s="81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</row>
    <row r="491" spans="5:63" ht="15.75" customHeight="1" x14ac:dyDescent="0.35">
      <c r="E491" s="78"/>
      <c r="F491" s="78"/>
      <c r="G491" s="78"/>
      <c r="H491" s="78"/>
      <c r="I491" s="78"/>
      <c r="J491" s="78"/>
      <c r="K491" s="79"/>
      <c r="L491" s="79"/>
      <c r="M491" s="79"/>
      <c r="N491" s="79"/>
      <c r="O491" s="80"/>
      <c r="P491" s="81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</row>
    <row r="492" spans="5:63" ht="15.75" customHeight="1" x14ac:dyDescent="0.35">
      <c r="E492" s="78"/>
      <c r="F492" s="78"/>
      <c r="G492" s="78"/>
      <c r="H492" s="78"/>
      <c r="I492" s="78"/>
      <c r="J492" s="78"/>
      <c r="K492" s="79"/>
      <c r="L492" s="79"/>
      <c r="M492" s="79"/>
      <c r="N492" s="79"/>
      <c r="O492" s="80"/>
      <c r="P492" s="81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</row>
    <row r="493" spans="5:63" ht="15.75" customHeight="1" x14ac:dyDescent="0.35">
      <c r="E493" s="78"/>
      <c r="F493" s="78"/>
      <c r="G493" s="78"/>
      <c r="H493" s="78"/>
      <c r="I493" s="78"/>
      <c r="J493" s="78"/>
      <c r="K493" s="79"/>
      <c r="L493" s="79"/>
      <c r="M493" s="79"/>
      <c r="N493" s="79"/>
      <c r="O493" s="80"/>
      <c r="P493" s="81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</row>
    <row r="494" spans="5:63" ht="15.75" customHeight="1" x14ac:dyDescent="0.35">
      <c r="E494" s="78"/>
      <c r="F494" s="78"/>
      <c r="G494" s="78"/>
      <c r="H494" s="78"/>
      <c r="I494" s="78"/>
      <c r="J494" s="78"/>
      <c r="K494" s="79"/>
      <c r="L494" s="79"/>
      <c r="M494" s="79"/>
      <c r="N494" s="79"/>
      <c r="O494" s="80"/>
      <c r="P494" s="81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</row>
    <row r="495" spans="5:63" ht="15.75" customHeight="1" x14ac:dyDescent="0.35">
      <c r="E495" s="78"/>
      <c r="F495" s="78"/>
      <c r="G495" s="78"/>
      <c r="H495" s="78"/>
      <c r="I495" s="78"/>
      <c r="J495" s="78"/>
      <c r="K495" s="79"/>
      <c r="L495" s="79"/>
      <c r="M495" s="79"/>
      <c r="N495" s="79"/>
      <c r="O495" s="80"/>
      <c r="P495" s="81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</row>
    <row r="496" spans="5:63" ht="15.75" customHeight="1" x14ac:dyDescent="0.35">
      <c r="E496" s="78"/>
      <c r="F496" s="78"/>
      <c r="G496" s="78"/>
      <c r="H496" s="78"/>
      <c r="I496" s="78"/>
      <c r="J496" s="78"/>
      <c r="K496" s="79"/>
      <c r="L496" s="79"/>
      <c r="M496" s="79"/>
      <c r="N496" s="79"/>
      <c r="O496" s="80"/>
      <c r="P496" s="81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</row>
    <row r="497" spans="5:63" ht="15.75" customHeight="1" x14ac:dyDescent="0.35">
      <c r="E497" s="78"/>
      <c r="F497" s="78"/>
      <c r="G497" s="78"/>
      <c r="H497" s="78"/>
      <c r="I497" s="78"/>
      <c r="J497" s="78"/>
      <c r="K497" s="79"/>
      <c r="L497" s="79"/>
      <c r="M497" s="79"/>
      <c r="N497" s="79"/>
      <c r="O497" s="80"/>
      <c r="P497" s="81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</row>
    <row r="498" spans="5:63" ht="15.75" customHeight="1" x14ac:dyDescent="0.35">
      <c r="E498" s="78"/>
      <c r="F498" s="78"/>
      <c r="G498" s="78"/>
      <c r="H498" s="78"/>
      <c r="I498" s="78"/>
      <c r="J498" s="78"/>
      <c r="K498" s="79"/>
      <c r="L498" s="79"/>
      <c r="M498" s="79"/>
      <c r="N498" s="79"/>
      <c r="O498" s="80"/>
      <c r="P498" s="81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</row>
    <row r="499" spans="5:63" ht="15.75" customHeight="1" x14ac:dyDescent="0.35">
      <c r="E499" s="78"/>
      <c r="F499" s="78"/>
      <c r="G499" s="78"/>
      <c r="H499" s="78"/>
      <c r="I499" s="78"/>
      <c r="J499" s="78"/>
      <c r="K499" s="79"/>
      <c r="L499" s="79"/>
      <c r="M499" s="79"/>
      <c r="N499" s="79"/>
      <c r="O499" s="80"/>
      <c r="P499" s="81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</row>
    <row r="500" spans="5:63" ht="15.75" customHeight="1" x14ac:dyDescent="0.35">
      <c r="E500" s="78"/>
      <c r="F500" s="78"/>
      <c r="G500" s="78"/>
      <c r="H500" s="78"/>
      <c r="I500" s="78"/>
      <c r="J500" s="78"/>
      <c r="K500" s="79"/>
      <c r="L500" s="79"/>
      <c r="M500" s="79"/>
      <c r="N500" s="79"/>
      <c r="O500" s="80"/>
      <c r="P500" s="81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</row>
    <row r="501" spans="5:63" ht="15.75" customHeight="1" x14ac:dyDescent="0.35">
      <c r="E501" s="78"/>
      <c r="F501" s="78"/>
      <c r="G501" s="78"/>
      <c r="H501" s="78"/>
      <c r="I501" s="78"/>
      <c r="J501" s="78"/>
      <c r="K501" s="79"/>
      <c r="L501" s="79"/>
      <c r="M501" s="79"/>
      <c r="N501" s="79"/>
      <c r="O501" s="80"/>
      <c r="P501" s="81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</row>
    <row r="502" spans="5:63" ht="15.75" customHeight="1" x14ac:dyDescent="0.35">
      <c r="E502" s="78"/>
      <c r="F502" s="78"/>
      <c r="G502" s="78"/>
      <c r="H502" s="78"/>
      <c r="I502" s="78"/>
      <c r="J502" s="78"/>
      <c r="K502" s="79"/>
      <c r="L502" s="79"/>
      <c r="M502" s="79"/>
      <c r="N502" s="79"/>
      <c r="O502" s="80"/>
      <c r="P502" s="81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</row>
    <row r="503" spans="5:63" ht="15.75" customHeight="1" x14ac:dyDescent="0.35">
      <c r="E503" s="78"/>
      <c r="F503" s="78"/>
      <c r="G503" s="78"/>
      <c r="H503" s="78"/>
      <c r="I503" s="78"/>
      <c r="J503" s="78"/>
      <c r="K503" s="79"/>
      <c r="L503" s="79"/>
      <c r="M503" s="79"/>
      <c r="N503" s="79"/>
      <c r="O503" s="80"/>
      <c r="P503" s="81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</row>
    <row r="504" spans="5:63" ht="15.75" customHeight="1" x14ac:dyDescent="0.35">
      <c r="E504" s="78"/>
      <c r="F504" s="78"/>
      <c r="G504" s="78"/>
      <c r="H504" s="78"/>
      <c r="I504" s="78"/>
      <c r="J504" s="78"/>
      <c r="K504" s="79"/>
      <c r="L504" s="79"/>
      <c r="M504" s="79"/>
      <c r="N504" s="79"/>
      <c r="O504" s="80"/>
      <c r="P504" s="81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</row>
    <row r="505" spans="5:63" ht="15.75" customHeight="1" x14ac:dyDescent="0.35">
      <c r="E505" s="78"/>
      <c r="F505" s="78"/>
      <c r="G505" s="78"/>
      <c r="H505" s="78"/>
      <c r="I505" s="78"/>
      <c r="J505" s="78"/>
      <c r="K505" s="79"/>
      <c r="L505" s="79"/>
      <c r="M505" s="79"/>
      <c r="N505" s="79"/>
      <c r="O505" s="80"/>
      <c r="P505" s="81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</row>
    <row r="506" spans="5:63" ht="15.75" customHeight="1" x14ac:dyDescent="0.35">
      <c r="E506" s="78"/>
      <c r="F506" s="78"/>
      <c r="G506" s="78"/>
      <c r="H506" s="78"/>
      <c r="I506" s="78"/>
      <c r="J506" s="78"/>
      <c r="K506" s="79"/>
      <c r="L506" s="79"/>
      <c r="M506" s="79"/>
      <c r="N506" s="79"/>
      <c r="O506" s="80"/>
      <c r="P506" s="81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</row>
    <row r="507" spans="5:63" ht="15.75" customHeight="1" x14ac:dyDescent="0.35">
      <c r="E507" s="78"/>
      <c r="F507" s="78"/>
      <c r="G507" s="78"/>
      <c r="H507" s="78"/>
      <c r="I507" s="78"/>
      <c r="J507" s="78"/>
      <c r="K507" s="79"/>
      <c r="L507" s="79"/>
      <c r="M507" s="79"/>
      <c r="N507" s="79"/>
      <c r="O507" s="80"/>
      <c r="P507" s="81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</row>
    <row r="508" spans="5:63" ht="15.75" customHeight="1" x14ac:dyDescent="0.35">
      <c r="E508" s="78"/>
      <c r="F508" s="78"/>
      <c r="G508" s="78"/>
      <c r="H508" s="78"/>
      <c r="I508" s="78"/>
      <c r="J508" s="78"/>
      <c r="K508" s="79"/>
      <c r="L508" s="79"/>
      <c r="M508" s="79"/>
      <c r="N508" s="79"/>
      <c r="O508" s="80"/>
      <c r="P508" s="81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</row>
    <row r="509" spans="5:63" ht="15.75" customHeight="1" x14ac:dyDescent="0.35">
      <c r="E509" s="78"/>
      <c r="F509" s="78"/>
      <c r="G509" s="78"/>
      <c r="H509" s="78"/>
      <c r="I509" s="78"/>
      <c r="J509" s="78"/>
      <c r="K509" s="79"/>
      <c r="L509" s="79"/>
      <c r="M509" s="79"/>
      <c r="N509" s="79"/>
      <c r="O509" s="80"/>
      <c r="P509" s="81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</row>
    <row r="510" spans="5:63" ht="15.75" customHeight="1" x14ac:dyDescent="0.35">
      <c r="E510" s="78"/>
      <c r="F510" s="78"/>
      <c r="G510" s="78"/>
      <c r="H510" s="78"/>
      <c r="I510" s="78"/>
      <c r="J510" s="78"/>
      <c r="K510" s="79"/>
      <c r="L510" s="79"/>
      <c r="M510" s="79"/>
      <c r="N510" s="79"/>
      <c r="O510" s="80"/>
      <c r="P510" s="81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</row>
    <row r="511" spans="5:63" ht="15.75" customHeight="1" x14ac:dyDescent="0.35">
      <c r="E511" s="78"/>
      <c r="F511" s="78"/>
      <c r="G511" s="78"/>
      <c r="H511" s="78"/>
      <c r="I511" s="78"/>
      <c r="J511" s="78"/>
      <c r="K511" s="79"/>
      <c r="L511" s="79"/>
      <c r="M511" s="79"/>
      <c r="N511" s="79"/>
      <c r="O511" s="80"/>
      <c r="P511" s="81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</row>
    <row r="512" spans="5:63" ht="15.75" customHeight="1" x14ac:dyDescent="0.35">
      <c r="E512" s="78"/>
      <c r="F512" s="78"/>
      <c r="G512" s="78"/>
      <c r="H512" s="78"/>
      <c r="I512" s="78"/>
      <c r="J512" s="78"/>
      <c r="K512" s="79"/>
      <c r="L512" s="79"/>
      <c r="M512" s="79"/>
      <c r="N512" s="79"/>
      <c r="O512" s="80"/>
      <c r="P512" s="81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</row>
    <row r="513" spans="5:63" ht="15.75" customHeight="1" x14ac:dyDescent="0.35">
      <c r="E513" s="78"/>
      <c r="F513" s="78"/>
      <c r="G513" s="78"/>
      <c r="H513" s="78"/>
      <c r="I513" s="78"/>
      <c r="J513" s="78"/>
      <c r="K513" s="79"/>
      <c r="L513" s="79"/>
      <c r="M513" s="79"/>
      <c r="N513" s="79"/>
      <c r="O513" s="80"/>
      <c r="P513" s="81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</row>
    <row r="514" spans="5:63" ht="15.75" customHeight="1" x14ac:dyDescent="0.35">
      <c r="E514" s="78"/>
      <c r="F514" s="78"/>
      <c r="G514" s="78"/>
      <c r="H514" s="78"/>
      <c r="I514" s="78"/>
      <c r="J514" s="78"/>
      <c r="K514" s="79"/>
      <c r="L514" s="79"/>
      <c r="M514" s="79"/>
      <c r="N514" s="79"/>
      <c r="O514" s="80"/>
      <c r="P514" s="81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</row>
    <row r="515" spans="5:63" ht="15.75" customHeight="1" x14ac:dyDescent="0.35">
      <c r="E515" s="78"/>
      <c r="F515" s="78"/>
      <c r="G515" s="78"/>
      <c r="H515" s="78"/>
      <c r="I515" s="78"/>
      <c r="J515" s="78"/>
      <c r="K515" s="79"/>
      <c r="L515" s="79"/>
      <c r="M515" s="79"/>
      <c r="N515" s="79"/>
      <c r="O515" s="80"/>
      <c r="P515" s="81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</row>
    <row r="516" spans="5:63" ht="15.75" customHeight="1" x14ac:dyDescent="0.35">
      <c r="E516" s="78"/>
      <c r="F516" s="78"/>
      <c r="G516" s="78"/>
      <c r="H516" s="78"/>
      <c r="I516" s="78"/>
      <c r="J516" s="78"/>
      <c r="K516" s="79"/>
      <c r="L516" s="79"/>
      <c r="M516" s="79"/>
      <c r="N516" s="79"/>
      <c r="O516" s="80"/>
      <c r="P516" s="81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</row>
    <row r="517" spans="5:63" ht="15.75" customHeight="1" x14ac:dyDescent="0.35">
      <c r="E517" s="78"/>
      <c r="F517" s="78"/>
      <c r="G517" s="78"/>
      <c r="H517" s="78"/>
      <c r="I517" s="78"/>
      <c r="J517" s="78"/>
      <c r="K517" s="79"/>
      <c r="L517" s="79"/>
      <c r="M517" s="79"/>
      <c r="N517" s="79"/>
      <c r="O517" s="80"/>
      <c r="P517" s="81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</row>
    <row r="518" spans="5:63" ht="15.75" customHeight="1" x14ac:dyDescent="0.35">
      <c r="E518" s="78"/>
      <c r="F518" s="78"/>
      <c r="G518" s="78"/>
      <c r="H518" s="78"/>
      <c r="I518" s="78"/>
      <c r="J518" s="78"/>
      <c r="K518" s="79"/>
      <c r="L518" s="79"/>
      <c r="M518" s="79"/>
      <c r="N518" s="79"/>
      <c r="O518" s="80"/>
      <c r="P518" s="81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</row>
    <row r="519" spans="5:63" ht="15.75" customHeight="1" x14ac:dyDescent="0.35">
      <c r="E519" s="78"/>
      <c r="F519" s="78"/>
      <c r="G519" s="78"/>
      <c r="H519" s="78"/>
      <c r="I519" s="78"/>
      <c r="J519" s="78"/>
      <c r="K519" s="79"/>
      <c r="L519" s="79"/>
      <c r="M519" s="79"/>
      <c r="N519" s="79"/>
      <c r="O519" s="80"/>
      <c r="P519" s="81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</row>
    <row r="520" spans="5:63" ht="15.75" customHeight="1" x14ac:dyDescent="0.35">
      <c r="E520" s="78"/>
      <c r="F520" s="78"/>
      <c r="G520" s="78"/>
      <c r="H520" s="78"/>
      <c r="I520" s="78"/>
      <c r="J520" s="78"/>
      <c r="K520" s="79"/>
      <c r="L520" s="79"/>
      <c r="M520" s="79"/>
      <c r="N520" s="79"/>
      <c r="O520" s="80"/>
      <c r="P520" s="81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</row>
    <row r="521" spans="5:63" ht="15.75" customHeight="1" x14ac:dyDescent="0.35">
      <c r="E521" s="78"/>
      <c r="F521" s="78"/>
      <c r="G521" s="78"/>
      <c r="H521" s="78"/>
      <c r="I521" s="78"/>
      <c r="J521" s="78"/>
      <c r="K521" s="79"/>
      <c r="L521" s="79"/>
      <c r="M521" s="79"/>
      <c r="N521" s="79"/>
      <c r="O521" s="80"/>
      <c r="P521" s="81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</row>
    <row r="522" spans="5:63" ht="15.75" customHeight="1" x14ac:dyDescent="0.35">
      <c r="E522" s="78"/>
      <c r="F522" s="78"/>
      <c r="G522" s="78"/>
      <c r="H522" s="78"/>
      <c r="I522" s="78"/>
      <c r="J522" s="78"/>
      <c r="K522" s="79"/>
      <c r="L522" s="79"/>
      <c r="M522" s="79"/>
      <c r="N522" s="79"/>
      <c r="O522" s="80"/>
      <c r="P522" s="81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</row>
    <row r="523" spans="5:63" ht="15.75" customHeight="1" x14ac:dyDescent="0.35">
      <c r="E523" s="78"/>
      <c r="F523" s="78"/>
      <c r="G523" s="78"/>
      <c r="H523" s="78"/>
      <c r="I523" s="78"/>
      <c r="J523" s="78"/>
      <c r="K523" s="79"/>
      <c r="L523" s="79"/>
      <c r="M523" s="79"/>
      <c r="N523" s="79"/>
      <c r="O523" s="80"/>
      <c r="P523" s="81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</row>
    <row r="524" spans="5:63" ht="15.75" customHeight="1" x14ac:dyDescent="0.35">
      <c r="E524" s="78"/>
      <c r="F524" s="78"/>
      <c r="G524" s="78"/>
      <c r="H524" s="78"/>
      <c r="I524" s="78"/>
      <c r="J524" s="78"/>
      <c r="K524" s="79"/>
      <c r="L524" s="79"/>
      <c r="M524" s="79"/>
      <c r="N524" s="79"/>
      <c r="O524" s="80"/>
      <c r="P524" s="81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</row>
    <row r="525" spans="5:63" ht="15.75" customHeight="1" x14ac:dyDescent="0.35">
      <c r="E525" s="78"/>
      <c r="F525" s="78"/>
      <c r="G525" s="78"/>
      <c r="H525" s="78"/>
      <c r="I525" s="78"/>
      <c r="J525" s="78"/>
      <c r="K525" s="79"/>
      <c r="L525" s="79"/>
      <c r="M525" s="79"/>
      <c r="N525" s="79"/>
      <c r="O525" s="80"/>
      <c r="P525" s="81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</row>
    <row r="526" spans="5:63" ht="15.75" customHeight="1" x14ac:dyDescent="0.35">
      <c r="E526" s="78"/>
      <c r="F526" s="78"/>
      <c r="G526" s="78"/>
      <c r="H526" s="78"/>
      <c r="I526" s="78"/>
      <c r="J526" s="78"/>
      <c r="K526" s="79"/>
      <c r="L526" s="79"/>
      <c r="M526" s="79"/>
      <c r="N526" s="79"/>
      <c r="O526" s="80"/>
      <c r="P526" s="81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</row>
    <row r="527" spans="5:63" ht="15.75" customHeight="1" x14ac:dyDescent="0.35">
      <c r="E527" s="78"/>
      <c r="F527" s="78"/>
      <c r="G527" s="78"/>
      <c r="H527" s="78"/>
      <c r="I527" s="78"/>
      <c r="J527" s="78"/>
      <c r="K527" s="79"/>
      <c r="L527" s="79"/>
      <c r="M527" s="79"/>
      <c r="N527" s="79"/>
      <c r="O527" s="80"/>
      <c r="P527" s="81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</row>
    <row r="528" spans="5:63" ht="15.75" customHeight="1" x14ac:dyDescent="0.35">
      <c r="E528" s="78"/>
      <c r="F528" s="78"/>
      <c r="G528" s="78"/>
      <c r="H528" s="78"/>
      <c r="I528" s="78"/>
      <c r="J528" s="78"/>
      <c r="K528" s="79"/>
      <c r="L528" s="79"/>
      <c r="M528" s="79"/>
      <c r="N528" s="79"/>
      <c r="O528" s="80"/>
      <c r="P528" s="81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</row>
    <row r="529" spans="5:63" ht="15.75" customHeight="1" x14ac:dyDescent="0.35">
      <c r="E529" s="78"/>
      <c r="F529" s="78"/>
      <c r="G529" s="78"/>
      <c r="H529" s="78"/>
      <c r="I529" s="78"/>
      <c r="J529" s="78"/>
      <c r="K529" s="79"/>
      <c r="L529" s="79"/>
      <c r="M529" s="79"/>
      <c r="N529" s="79"/>
      <c r="O529" s="80"/>
      <c r="P529" s="81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</row>
    <row r="530" spans="5:63" ht="15.75" customHeight="1" x14ac:dyDescent="0.35">
      <c r="E530" s="78"/>
      <c r="F530" s="78"/>
      <c r="G530" s="78"/>
      <c r="H530" s="78"/>
      <c r="I530" s="78"/>
      <c r="J530" s="78"/>
      <c r="K530" s="79"/>
      <c r="L530" s="79"/>
      <c r="M530" s="79"/>
      <c r="N530" s="79"/>
      <c r="O530" s="80"/>
      <c r="P530" s="81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</row>
    <row r="531" spans="5:63" ht="15.75" customHeight="1" x14ac:dyDescent="0.35">
      <c r="E531" s="78"/>
      <c r="F531" s="78"/>
      <c r="G531" s="78"/>
      <c r="H531" s="78"/>
      <c r="I531" s="78"/>
      <c r="J531" s="78"/>
      <c r="K531" s="79"/>
      <c r="L531" s="79"/>
      <c r="M531" s="79"/>
      <c r="N531" s="79"/>
      <c r="O531" s="80"/>
      <c r="P531" s="81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</row>
    <row r="532" spans="5:63" ht="15.75" customHeight="1" x14ac:dyDescent="0.35">
      <c r="E532" s="78"/>
      <c r="F532" s="78"/>
      <c r="G532" s="78"/>
      <c r="H532" s="78"/>
      <c r="I532" s="78"/>
      <c r="J532" s="78"/>
      <c r="K532" s="79"/>
      <c r="L532" s="79"/>
      <c r="M532" s="79"/>
      <c r="N532" s="79"/>
      <c r="O532" s="80"/>
      <c r="P532" s="81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</row>
    <row r="533" spans="5:63" ht="15.75" customHeight="1" x14ac:dyDescent="0.35">
      <c r="E533" s="78"/>
      <c r="F533" s="78"/>
      <c r="G533" s="78"/>
      <c r="H533" s="78"/>
      <c r="I533" s="78"/>
      <c r="J533" s="78"/>
      <c r="K533" s="79"/>
      <c r="L533" s="79"/>
      <c r="M533" s="79"/>
      <c r="N533" s="79"/>
      <c r="O533" s="80"/>
      <c r="P533" s="81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</row>
    <row r="534" spans="5:63" ht="15.75" customHeight="1" x14ac:dyDescent="0.35">
      <c r="E534" s="78"/>
      <c r="F534" s="78"/>
      <c r="G534" s="78"/>
      <c r="H534" s="78"/>
      <c r="I534" s="78"/>
      <c r="J534" s="78"/>
      <c r="K534" s="79"/>
      <c r="L534" s="79"/>
      <c r="M534" s="79"/>
      <c r="N534" s="79"/>
      <c r="O534" s="80"/>
      <c r="P534" s="81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</row>
    <row r="535" spans="5:63" ht="15.75" customHeight="1" x14ac:dyDescent="0.35">
      <c r="E535" s="78"/>
      <c r="F535" s="78"/>
      <c r="G535" s="78"/>
      <c r="H535" s="78"/>
      <c r="I535" s="78"/>
      <c r="J535" s="78"/>
      <c r="K535" s="79"/>
      <c r="L535" s="79"/>
      <c r="M535" s="79"/>
      <c r="N535" s="79"/>
      <c r="O535" s="80"/>
      <c r="P535" s="81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</row>
    <row r="536" spans="5:63" ht="15.75" customHeight="1" x14ac:dyDescent="0.35">
      <c r="E536" s="78"/>
      <c r="F536" s="78"/>
      <c r="G536" s="78"/>
      <c r="H536" s="78"/>
      <c r="I536" s="78"/>
      <c r="J536" s="78"/>
      <c r="K536" s="79"/>
      <c r="L536" s="79"/>
      <c r="M536" s="79"/>
      <c r="N536" s="79"/>
      <c r="O536" s="80"/>
      <c r="P536" s="81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</row>
    <row r="537" spans="5:63" ht="15.75" customHeight="1" x14ac:dyDescent="0.35">
      <c r="E537" s="78"/>
      <c r="F537" s="78"/>
      <c r="G537" s="78"/>
      <c r="H537" s="78"/>
      <c r="I537" s="78"/>
      <c r="J537" s="78"/>
      <c r="K537" s="79"/>
      <c r="L537" s="79"/>
      <c r="M537" s="79"/>
      <c r="N537" s="79"/>
      <c r="O537" s="80"/>
      <c r="P537" s="81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</row>
    <row r="538" spans="5:63" ht="15.75" customHeight="1" x14ac:dyDescent="0.35">
      <c r="E538" s="78"/>
      <c r="F538" s="78"/>
      <c r="G538" s="78"/>
      <c r="H538" s="78"/>
      <c r="I538" s="78"/>
      <c r="J538" s="78"/>
      <c r="K538" s="79"/>
      <c r="L538" s="79"/>
      <c r="M538" s="79"/>
      <c r="N538" s="79"/>
      <c r="O538" s="80"/>
      <c r="P538" s="81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</row>
    <row r="539" spans="5:63" ht="15.75" customHeight="1" x14ac:dyDescent="0.35">
      <c r="E539" s="78"/>
      <c r="F539" s="78"/>
      <c r="G539" s="78"/>
      <c r="H539" s="78"/>
      <c r="I539" s="78"/>
      <c r="J539" s="78"/>
      <c r="K539" s="79"/>
      <c r="L539" s="79"/>
      <c r="M539" s="79"/>
      <c r="N539" s="79"/>
      <c r="O539" s="80"/>
      <c r="P539" s="81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</row>
    <row r="540" spans="5:63" ht="15.75" customHeight="1" x14ac:dyDescent="0.35">
      <c r="E540" s="78"/>
      <c r="F540" s="78"/>
      <c r="G540" s="78"/>
      <c r="H540" s="78"/>
      <c r="I540" s="78"/>
      <c r="J540" s="78"/>
      <c r="K540" s="79"/>
      <c r="L540" s="79"/>
      <c r="M540" s="79"/>
      <c r="N540" s="79"/>
      <c r="O540" s="80"/>
      <c r="P540" s="81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</row>
    <row r="541" spans="5:63" ht="15.75" customHeight="1" x14ac:dyDescent="0.35">
      <c r="E541" s="78"/>
      <c r="F541" s="78"/>
      <c r="G541" s="78"/>
      <c r="H541" s="78"/>
      <c r="I541" s="78"/>
      <c r="J541" s="78"/>
      <c r="K541" s="79"/>
      <c r="L541" s="79"/>
      <c r="M541" s="79"/>
      <c r="N541" s="79"/>
      <c r="O541" s="80"/>
      <c r="P541" s="81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</row>
    <row r="542" spans="5:63" ht="15.75" customHeight="1" x14ac:dyDescent="0.35">
      <c r="E542" s="78"/>
      <c r="F542" s="78"/>
      <c r="G542" s="78"/>
      <c r="H542" s="78"/>
      <c r="I542" s="78"/>
      <c r="J542" s="78"/>
      <c r="K542" s="79"/>
      <c r="L542" s="79"/>
      <c r="M542" s="79"/>
      <c r="N542" s="79"/>
      <c r="O542" s="80"/>
      <c r="P542" s="81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</row>
    <row r="543" spans="5:63" ht="15.75" customHeight="1" x14ac:dyDescent="0.35">
      <c r="E543" s="78"/>
      <c r="F543" s="78"/>
      <c r="G543" s="78"/>
      <c r="H543" s="78"/>
      <c r="I543" s="78"/>
      <c r="J543" s="78"/>
      <c r="K543" s="79"/>
      <c r="L543" s="79"/>
      <c r="M543" s="79"/>
      <c r="N543" s="79"/>
      <c r="O543" s="80"/>
      <c r="P543" s="81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</row>
    <row r="544" spans="5:63" ht="15.75" customHeight="1" x14ac:dyDescent="0.35">
      <c r="E544" s="78"/>
      <c r="F544" s="78"/>
      <c r="G544" s="78"/>
      <c r="H544" s="78"/>
      <c r="I544" s="78"/>
      <c r="J544" s="78"/>
      <c r="K544" s="79"/>
      <c r="L544" s="79"/>
      <c r="M544" s="79"/>
      <c r="N544" s="79"/>
      <c r="O544" s="80"/>
      <c r="P544" s="81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</row>
    <row r="545" spans="5:63" ht="15.75" customHeight="1" x14ac:dyDescent="0.35">
      <c r="E545" s="78"/>
      <c r="F545" s="78"/>
      <c r="G545" s="78"/>
      <c r="H545" s="78"/>
      <c r="I545" s="78"/>
      <c r="J545" s="78"/>
      <c r="K545" s="79"/>
      <c r="L545" s="79"/>
      <c r="M545" s="79"/>
      <c r="N545" s="79"/>
      <c r="O545" s="80"/>
      <c r="P545" s="81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</row>
    <row r="546" spans="5:63" ht="15.75" customHeight="1" x14ac:dyDescent="0.35">
      <c r="E546" s="78"/>
      <c r="F546" s="78"/>
      <c r="G546" s="78"/>
      <c r="H546" s="78"/>
      <c r="I546" s="78"/>
      <c r="J546" s="78"/>
      <c r="K546" s="79"/>
      <c r="L546" s="79"/>
      <c r="M546" s="79"/>
      <c r="N546" s="79"/>
      <c r="O546" s="80"/>
      <c r="P546" s="81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</row>
    <row r="547" spans="5:63" ht="15.75" customHeight="1" x14ac:dyDescent="0.35">
      <c r="E547" s="78"/>
      <c r="F547" s="78"/>
      <c r="G547" s="78"/>
      <c r="H547" s="78"/>
      <c r="I547" s="78"/>
      <c r="J547" s="78"/>
      <c r="K547" s="79"/>
      <c r="L547" s="79"/>
      <c r="M547" s="79"/>
      <c r="N547" s="79"/>
      <c r="O547" s="80"/>
      <c r="P547" s="81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</row>
    <row r="548" spans="5:63" ht="15.75" customHeight="1" x14ac:dyDescent="0.35">
      <c r="E548" s="78"/>
      <c r="F548" s="78"/>
      <c r="G548" s="78"/>
      <c r="H548" s="78"/>
      <c r="I548" s="78"/>
      <c r="J548" s="78"/>
      <c r="K548" s="79"/>
      <c r="L548" s="79"/>
      <c r="M548" s="79"/>
      <c r="N548" s="79"/>
      <c r="O548" s="80"/>
      <c r="P548" s="81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</row>
    <row r="549" spans="5:63" ht="15.75" customHeight="1" x14ac:dyDescent="0.35">
      <c r="E549" s="78"/>
      <c r="F549" s="78"/>
      <c r="G549" s="78"/>
      <c r="H549" s="78"/>
      <c r="I549" s="78"/>
      <c r="J549" s="78"/>
      <c r="K549" s="79"/>
      <c r="L549" s="79"/>
      <c r="M549" s="79"/>
      <c r="N549" s="79"/>
      <c r="O549" s="80"/>
      <c r="P549" s="81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</row>
    <row r="550" spans="5:63" ht="15.75" customHeight="1" x14ac:dyDescent="0.35">
      <c r="E550" s="78"/>
      <c r="F550" s="78"/>
      <c r="G550" s="78"/>
      <c r="H550" s="78"/>
      <c r="I550" s="78"/>
      <c r="J550" s="78"/>
      <c r="K550" s="79"/>
      <c r="L550" s="79"/>
      <c r="M550" s="79"/>
      <c r="N550" s="79"/>
      <c r="O550" s="80"/>
      <c r="P550" s="81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</row>
    <row r="551" spans="5:63" ht="15.75" customHeight="1" x14ac:dyDescent="0.35">
      <c r="E551" s="78"/>
      <c r="F551" s="78"/>
      <c r="G551" s="78"/>
      <c r="H551" s="78"/>
      <c r="I551" s="78"/>
      <c r="J551" s="78"/>
      <c r="K551" s="79"/>
      <c r="L551" s="79"/>
      <c r="M551" s="79"/>
      <c r="N551" s="79"/>
      <c r="O551" s="80"/>
      <c r="P551" s="81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</row>
    <row r="552" spans="5:63" ht="15.75" customHeight="1" x14ac:dyDescent="0.35">
      <c r="E552" s="78"/>
      <c r="F552" s="78"/>
      <c r="G552" s="78"/>
      <c r="H552" s="78"/>
      <c r="I552" s="78"/>
      <c r="J552" s="78"/>
      <c r="K552" s="79"/>
      <c r="L552" s="79"/>
      <c r="M552" s="79"/>
      <c r="N552" s="79"/>
      <c r="O552" s="80"/>
      <c r="P552" s="81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</row>
    <row r="553" spans="5:63" ht="15.75" customHeight="1" x14ac:dyDescent="0.35">
      <c r="E553" s="78"/>
      <c r="F553" s="78"/>
      <c r="G553" s="78"/>
      <c r="H553" s="78"/>
      <c r="I553" s="78"/>
      <c r="J553" s="78"/>
      <c r="K553" s="79"/>
      <c r="L553" s="79"/>
      <c r="M553" s="79"/>
      <c r="N553" s="79"/>
      <c r="O553" s="80"/>
      <c r="P553" s="81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</row>
    <row r="554" spans="5:63" ht="15.75" customHeight="1" x14ac:dyDescent="0.35">
      <c r="E554" s="78"/>
      <c r="F554" s="78"/>
      <c r="G554" s="78"/>
      <c r="H554" s="78"/>
      <c r="I554" s="78"/>
      <c r="J554" s="78"/>
      <c r="K554" s="79"/>
      <c r="L554" s="79"/>
      <c r="M554" s="79"/>
      <c r="N554" s="79"/>
      <c r="O554" s="80"/>
      <c r="P554" s="81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</row>
    <row r="555" spans="5:63" ht="15.75" customHeight="1" x14ac:dyDescent="0.35">
      <c r="E555" s="78"/>
      <c r="F555" s="78"/>
      <c r="G555" s="78"/>
      <c r="H555" s="78"/>
      <c r="I555" s="78"/>
      <c r="J555" s="78"/>
      <c r="K555" s="79"/>
      <c r="L555" s="79"/>
      <c r="M555" s="79"/>
      <c r="N555" s="79"/>
      <c r="O555" s="80"/>
      <c r="P555" s="81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</row>
    <row r="556" spans="5:63" ht="15.75" customHeight="1" x14ac:dyDescent="0.35">
      <c r="E556" s="78"/>
      <c r="F556" s="78"/>
      <c r="G556" s="78"/>
      <c r="H556" s="78"/>
      <c r="I556" s="78"/>
      <c r="J556" s="78"/>
      <c r="K556" s="79"/>
      <c r="L556" s="79"/>
      <c r="M556" s="79"/>
      <c r="N556" s="79"/>
      <c r="O556" s="80"/>
      <c r="P556" s="81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</row>
    <row r="557" spans="5:63" ht="15.75" customHeight="1" x14ac:dyDescent="0.35">
      <c r="E557" s="78"/>
      <c r="F557" s="78"/>
      <c r="G557" s="78"/>
      <c r="H557" s="78"/>
      <c r="I557" s="78"/>
      <c r="J557" s="78"/>
      <c r="K557" s="79"/>
      <c r="L557" s="79"/>
      <c r="M557" s="79"/>
      <c r="N557" s="79"/>
      <c r="O557" s="80"/>
      <c r="P557" s="81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</row>
    <row r="558" spans="5:63" ht="15.75" customHeight="1" x14ac:dyDescent="0.35">
      <c r="E558" s="78"/>
      <c r="F558" s="78"/>
      <c r="G558" s="78"/>
      <c r="H558" s="78"/>
      <c r="I558" s="78"/>
      <c r="J558" s="78"/>
      <c r="K558" s="79"/>
      <c r="L558" s="79"/>
      <c r="M558" s="79"/>
      <c r="N558" s="79"/>
      <c r="O558" s="80"/>
      <c r="P558" s="81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</row>
    <row r="559" spans="5:63" ht="15.75" customHeight="1" x14ac:dyDescent="0.35">
      <c r="E559" s="78"/>
      <c r="F559" s="78"/>
      <c r="G559" s="78"/>
      <c r="H559" s="78"/>
      <c r="I559" s="78"/>
      <c r="J559" s="78"/>
      <c r="K559" s="79"/>
      <c r="L559" s="79"/>
      <c r="M559" s="79"/>
      <c r="N559" s="79"/>
      <c r="O559" s="80"/>
      <c r="P559" s="81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</row>
    <row r="560" spans="5:63" ht="15.75" customHeight="1" x14ac:dyDescent="0.35">
      <c r="E560" s="78"/>
      <c r="F560" s="78"/>
      <c r="G560" s="78"/>
      <c r="H560" s="78"/>
      <c r="I560" s="78"/>
      <c r="J560" s="78"/>
      <c r="K560" s="79"/>
      <c r="L560" s="79"/>
      <c r="M560" s="79"/>
      <c r="N560" s="79"/>
      <c r="O560" s="80"/>
      <c r="P560" s="81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</row>
    <row r="561" spans="5:63" ht="15.75" customHeight="1" x14ac:dyDescent="0.35">
      <c r="E561" s="78"/>
      <c r="F561" s="78"/>
      <c r="G561" s="78"/>
      <c r="H561" s="78"/>
      <c r="I561" s="78"/>
      <c r="J561" s="78"/>
      <c r="K561" s="79"/>
      <c r="L561" s="79"/>
      <c r="M561" s="79"/>
      <c r="N561" s="79"/>
      <c r="O561" s="80"/>
      <c r="P561" s="81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</row>
    <row r="562" spans="5:63" ht="15.75" customHeight="1" x14ac:dyDescent="0.35">
      <c r="E562" s="78"/>
      <c r="F562" s="78"/>
      <c r="G562" s="78"/>
      <c r="H562" s="78"/>
      <c r="I562" s="78"/>
      <c r="J562" s="78"/>
      <c r="K562" s="79"/>
      <c r="L562" s="79"/>
      <c r="M562" s="79"/>
      <c r="N562" s="79"/>
      <c r="O562" s="80"/>
      <c r="P562" s="81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</row>
    <row r="563" spans="5:63" ht="15.75" customHeight="1" x14ac:dyDescent="0.35">
      <c r="E563" s="78"/>
      <c r="F563" s="78"/>
      <c r="G563" s="78"/>
      <c r="H563" s="78"/>
      <c r="I563" s="78"/>
      <c r="J563" s="78"/>
      <c r="K563" s="79"/>
      <c r="L563" s="79"/>
      <c r="M563" s="79"/>
      <c r="N563" s="79"/>
      <c r="O563" s="80"/>
      <c r="P563" s="81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</row>
    <row r="564" spans="5:63" ht="15.75" customHeight="1" x14ac:dyDescent="0.35">
      <c r="E564" s="78"/>
      <c r="F564" s="78"/>
      <c r="G564" s="78"/>
      <c r="H564" s="78"/>
      <c r="I564" s="78"/>
      <c r="J564" s="78"/>
      <c r="K564" s="79"/>
      <c r="L564" s="79"/>
      <c r="M564" s="79"/>
      <c r="N564" s="79"/>
      <c r="O564" s="80"/>
      <c r="P564" s="81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</row>
    <row r="565" spans="5:63" ht="15.75" customHeight="1" x14ac:dyDescent="0.35">
      <c r="E565" s="78"/>
      <c r="F565" s="78"/>
      <c r="G565" s="78"/>
      <c r="H565" s="78"/>
      <c r="I565" s="78"/>
      <c r="J565" s="78"/>
      <c r="K565" s="79"/>
      <c r="L565" s="79"/>
      <c r="M565" s="79"/>
      <c r="N565" s="79"/>
      <c r="O565" s="80"/>
      <c r="P565" s="81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</row>
    <row r="566" spans="5:63" ht="15.75" customHeight="1" x14ac:dyDescent="0.35">
      <c r="E566" s="78"/>
      <c r="F566" s="78"/>
      <c r="G566" s="78"/>
      <c r="H566" s="78"/>
      <c r="I566" s="78"/>
      <c r="J566" s="78"/>
      <c r="K566" s="79"/>
      <c r="L566" s="79"/>
      <c r="M566" s="79"/>
      <c r="N566" s="79"/>
      <c r="O566" s="80"/>
      <c r="P566" s="81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</row>
    <row r="567" spans="5:63" ht="15.75" customHeight="1" x14ac:dyDescent="0.35">
      <c r="E567" s="78"/>
      <c r="F567" s="78"/>
      <c r="G567" s="78"/>
      <c r="H567" s="78"/>
      <c r="I567" s="78"/>
      <c r="J567" s="78"/>
      <c r="K567" s="79"/>
      <c r="L567" s="79"/>
      <c r="M567" s="79"/>
      <c r="N567" s="79"/>
      <c r="O567" s="80"/>
      <c r="P567" s="81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</row>
    <row r="568" spans="5:63" ht="15.75" customHeight="1" x14ac:dyDescent="0.35">
      <c r="E568" s="78"/>
      <c r="F568" s="78"/>
      <c r="G568" s="78"/>
      <c r="H568" s="78"/>
      <c r="I568" s="78"/>
      <c r="J568" s="78"/>
      <c r="K568" s="79"/>
      <c r="L568" s="79"/>
      <c r="M568" s="79"/>
      <c r="N568" s="79"/>
      <c r="O568" s="80"/>
      <c r="P568" s="81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</row>
    <row r="569" spans="5:63" ht="15.75" customHeight="1" x14ac:dyDescent="0.35">
      <c r="E569" s="78"/>
      <c r="F569" s="78"/>
      <c r="G569" s="78"/>
      <c r="H569" s="78"/>
      <c r="I569" s="78"/>
      <c r="J569" s="78"/>
      <c r="K569" s="79"/>
      <c r="L569" s="79"/>
      <c r="M569" s="79"/>
      <c r="N569" s="79"/>
      <c r="O569" s="80"/>
      <c r="P569" s="81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</row>
    <row r="570" spans="5:63" ht="15.75" customHeight="1" x14ac:dyDescent="0.35">
      <c r="E570" s="78"/>
      <c r="F570" s="78"/>
      <c r="G570" s="78"/>
      <c r="H570" s="78"/>
      <c r="I570" s="78"/>
      <c r="J570" s="78"/>
      <c r="K570" s="79"/>
      <c r="L570" s="79"/>
      <c r="M570" s="79"/>
      <c r="N570" s="79"/>
      <c r="O570" s="80"/>
      <c r="P570" s="81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</row>
    <row r="571" spans="5:63" ht="15.75" customHeight="1" x14ac:dyDescent="0.35">
      <c r="E571" s="78"/>
      <c r="F571" s="78"/>
      <c r="G571" s="78"/>
      <c r="H571" s="78"/>
      <c r="I571" s="78"/>
      <c r="J571" s="78"/>
      <c r="K571" s="79"/>
      <c r="L571" s="79"/>
      <c r="M571" s="79"/>
      <c r="N571" s="79"/>
      <c r="O571" s="80"/>
      <c r="P571" s="81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</row>
    <row r="572" spans="5:63" ht="15.75" customHeight="1" x14ac:dyDescent="0.35">
      <c r="E572" s="78"/>
      <c r="F572" s="78"/>
      <c r="G572" s="78"/>
      <c r="H572" s="78"/>
      <c r="I572" s="78"/>
      <c r="J572" s="78"/>
      <c r="K572" s="79"/>
      <c r="L572" s="79"/>
      <c r="M572" s="79"/>
      <c r="N572" s="79"/>
      <c r="O572" s="80"/>
      <c r="P572" s="81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</row>
    <row r="573" spans="5:63" ht="15.75" customHeight="1" x14ac:dyDescent="0.35">
      <c r="E573" s="78"/>
      <c r="F573" s="78"/>
      <c r="G573" s="78"/>
      <c r="H573" s="78"/>
      <c r="I573" s="78"/>
      <c r="J573" s="78"/>
      <c r="K573" s="79"/>
      <c r="L573" s="79"/>
      <c r="M573" s="79"/>
      <c r="N573" s="79"/>
      <c r="O573" s="80"/>
      <c r="P573" s="81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</row>
    <row r="574" spans="5:63" ht="15.75" customHeight="1" x14ac:dyDescent="0.35">
      <c r="E574" s="78"/>
      <c r="F574" s="78"/>
      <c r="G574" s="78"/>
      <c r="H574" s="78"/>
      <c r="I574" s="78"/>
      <c r="J574" s="78"/>
      <c r="K574" s="79"/>
      <c r="L574" s="79"/>
      <c r="M574" s="79"/>
      <c r="N574" s="79"/>
      <c r="O574" s="80"/>
      <c r="P574" s="81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</row>
    <row r="575" spans="5:63" ht="15.75" customHeight="1" x14ac:dyDescent="0.35">
      <c r="E575" s="78"/>
      <c r="F575" s="78"/>
      <c r="G575" s="78"/>
      <c r="H575" s="78"/>
      <c r="I575" s="78"/>
      <c r="J575" s="78"/>
      <c r="K575" s="79"/>
      <c r="L575" s="79"/>
      <c r="M575" s="79"/>
      <c r="N575" s="79"/>
      <c r="O575" s="80"/>
      <c r="P575" s="81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</row>
    <row r="576" spans="5:63" ht="15.75" customHeight="1" x14ac:dyDescent="0.35">
      <c r="E576" s="78"/>
      <c r="F576" s="78"/>
      <c r="G576" s="78"/>
      <c r="H576" s="78"/>
      <c r="I576" s="78"/>
      <c r="J576" s="78"/>
      <c r="K576" s="79"/>
      <c r="L576" s="79"/>
      <c r="M576" s="79"/>
      <c r="N576" s="79"/>
      <c r="O576" s="80"/>
      <c r="P576" s="81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</row>
    <row r="577" spans="5:63" ht="15.75" customHeight="1" x14ac:dyDescent="0.35">
      <c r="E577" s="78"/>
      <c r="F577" s="78"/>
      <c r="G577" s="78"/>
      <c r="H577" s="78"/>
      <c r="I577" s="78"/>
      <c r="J577" s="78"/>
      <c r="K577" s="79"/>
      <c r="L577" s="79"/>
      <c r="M577" s="79"/>
      <c r="N577" s="79"/>
      <c r="O577" s="80"/>
      <c r="P577" s="81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</row>
    <row r="578" spans="5:63" ht="15.75" customHeight="1" x14ac:dyDescent="0.35">
      <c r="E578" s="78"/>
      <c r="F578" s="78"/>
      <c r="G578" s="78"/>
      <c r="H578" s="78"/>
      <c r="I578" s="78"/>
      <c r="J578" s="78"/>
      <c r="K578" s="79"/>
      <c r="L578" s="79"/>
      <c r="M578" s="79"/>
      <c r="N578" s="79"/>
      <c r="O578" s="80"/>
      <c r="P578" s="81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</row>
    <row r="579" spans="5:63" ht="15.75" customHeight="1" x14ac:dyDescent="0.35">
      <c r="E579" s="78"/>
      <c r="F579" s="78"/>
      <c r="G579" s="78"/>
      <c r="H579" s="78"/>
      <c r="I579" s="78"/>
      <c r="J579" s="78"/>
      <c r="K579" s="79"/>
      <c r="L579" s="79"/>
      <c r="M579" s="79"/>
      <c r="N579" s="79"/>
      <c r="O579" s="80"/>
      <c r="P579" s="81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</row>
    <row r="580" spans="5:63" ht="15.75" customHeight="1" x14ac:dyDescent="0.35">
      <c r="E580" s="78"/>
      <c r="F580" s="78"/>
      <c r="G580" s="78"/>
      <c r="H580" s="78"/>
      <c r="I580" s="78"/>
      <c r="J580" s="78"/>
      <c r="K580" s="79"/>
      <c r="L580" s="79"/>
      <c r="M580" s="79"/>
      <c r="N580" s="79"/>
      <c r="O580" s="80"/>
      <c r="P580" s="81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</row>
    <row r="581" spans="5:63" ht="15.75" customHeight="1" x14ac:dyDescent="0.35">
      <c r="E581" s="78"/>
      <c r="F581" s="78"/>
      <c r="G581" s="78"/>
      <c r="H581" s="78"/>
      <c r="I581" s="78"/>
      <c r="J581" s="78"/>
      <c r="K581" s="79"/>
      <c r="L581" s="79"/>
      <c r="M581" s="79"/>
      <c r="N581" s="79"/>
      <c r="O581" s="80"/>
      <c r="P581" s="81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</row>
    <row r="582" spans="5:63" ht="15.75" customHeight="1" x14ac:dyDescent="0.35">
      <c r="E582" s="78"/>
      <c r="F582" s="78"/>
      <c r="G582" s="78"/>
      <c r="H582" s="78"/>
      <c r="I582" s="78"/>
      <c r="J582" s="78"/>
      <c r="K582" s="79"/>
      <c r="L582" s="79"/>
      <c r="M582" s="79"/>
      <c r="N582" s="79"/>
      <c r="O582" s="80"/>
      <c r="P582" s="81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</row>
    <row r="583" spans="5:63" ht="15.75" customHeight="1" x14ac:dyDescent="0.35">
      <c r="E583" s="78"/>
      <c r="F583" s="78"/>
      <c r="G583" s="78"/>
      <c r="H583" s="78"/>
      <c r="I583" s="78"/>
      <c r="J583" s="78"/>
      <c r="K583" s="79"/>
      <c r="L583" s="79"/>
      <c r="M583" s="79"/>
      <c r="N583" s="79"/>
      <c r="O583" s="80"/>
      <c r="P583" s="81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</row>
    <row r="584" spans="5:63" ht="15.75" customHeight="1" x14ac:dyDescent="0.35">
      <c r="E584" s="78"/>
      <c r="F584" s="78"/>
      <c r="G584" s="78"/>
      <c r="H584" s="78"/>
      <c r="I584" s="78"/>
      <c r="J584" s="78"/>
      <c r="K584" s="79"/>
      <c r="L584" s="79"/>
      <c r="M584" s="79"/>
      <c r="N584" s="79"/>
      <c r="O584" s="80"/>
      <c r="P584" s="81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</row>
    <row r="585" spans="5:63" ht="15.75" customHeight="1" x14ac:dyDescent="0.35">
      <c r="E585" s="78"/>
      <c r="F585" s="78"/>
      <c r="G585" s="78"/>
      <c r="H585" s="78"/>
      <c r="I585" s="78"/>
      <c r="J585" s="78"/>
      <c r="K585" s="79"/>
      <c r="L585" s="79"/>
      <c r="M585" s="79"/>
      <c r="N585" s="79"/>
      <c r="O585" s="80"/>
      <c r="P585" s="81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</row>
    <row r="586" spans="5:63" ht="15.75" customHeight="1" x14ac:dyDescent="0.35">
      <c r="E586" s="78"/>
      <c r="F586" s="78"/>
      <c r="G586" s="78"/>
      <c r="H586" s="78"/>
      <c r="I586" s="78"/>
      <c r="J586" s="78"/>
      <c r="K586" s="79"/>
      <c r="L586" s="79"/>
      <c r="M586" s="79"/>
      <c r="N586" s="79"/>
      <c r="O586" s="80"/>
      <c r="P586" s="81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</row>
    <row r="587" spans="5:63" ht="15.75" customHeight="1" x14ac:dyDescent="0.35">
      <c r="E587" s="78"/>
      <c r="F587" s="78"/>
      <c r="G587" s="78"/>
      <c r="H587" s="78"/>
      <c r="I587" s="78"/>
      <c r="J587" s="78"/>
      <c r="K587" s="79"/>
      <c r="L587" s="79"/>
      <c r="M587" s="79"/>
      <c r="N587" s="79"/>
      <c r="O587" s="80"/>
      <c r="P587" s="81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</row>
    <row r="588" spans="5:63" ht="15.75" customHeight="1" x14ac:dyDescent="0.35">
      <c r="E588" s="78"/>
      <c r="F588" s="78"/>
      <c r="G588" s="78"/>
      <c r="H588" s="78"/>
      <c r="I588" s="78"/>
      <c r="J588" s="78"/>
      <c r="K588" s="79"/>
      <c r="L588" s="79"/>
      <c r="M588" s="79"/>
      <c r="N588" s="79"/>
      <c r="O588" s="80"/>
      <c r="P588" s="81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</row>
    <row r="589" spans="5:63" ht="15.75" customHeight="1" x14ac:dyDescent="0.35">
      <c r="E589" s="78"/>
      <c r="F589" s="78"/>
      <c r="G589" s="78"/>
      <c r="H589" s="78"/>
      <c r="I589" s="78"/>
      <c r="J589" s="78"/>
      <c r="K589" s="79"/>
      <c r="L589" s="79"/>
      <c r="M589" s="79"/>
      <c r="N589" s="79"/>
      <c r="O589" s="80"/>
      <c r="P589" s="81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</row>
    <row r="590" spans="5:63" ht="15.75" customHeight="1" x14ac:dyDescent="0.35">
      <c r="E590" s="78"/>
      <c r="F590" s="78"/>
      <c r="G590" s="78"/>
      <c r="H590" s="78"/>
      <c r="I590" s="78"/>
      <c r="J590" s="78"/>
      <c r="K590" s="79"/>
      <c r="L590" s="79"/>
      <c r="M590" s="79"/>
      <c r="N590" s="79"/>
      <c r="O590" s="80"/>
      <c r="P590" s="81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</row>
    <row r="591" spans="5:63" ht="15.75" customHeight="1" x14ac:dyDescent="0.35">
      <c r="E591" s="78"/>
      <c r="F591" s="78"/>
      <c r="G591" s="78"/>
      <c r="H591" s="78"/>
      <c r="I591" s="78"/>
      <c r="J591" s="78"/>
      <c r="K591" s="79"/>
      <c r="L591" s="79"/>
      <c r="M591" s="79"/>
      <c r="N591" s="79"/>
      <c r="O591" s="80"/>
      <c r="P591" s="81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</row>
    <row r="592" spans="5:63" ht="15.75" customHeight="1" x14ac:dyDescent="0.35">
      <c r="E592" s="78"/>
      <c r="F592" s="78"/>
      <c r="G592" s="78"/>
      <c r="H592" s="78"/>
      <c r="I592" s="78"/>
      <c r="J592" s="78"/>
      <c r="K592" s="79"/>
      <c r="L592" s="79"/>
      <c r="M592" s="79"/>
      <c r="N592" s="79"/>
      <c r="O592" s="80"/>
      <c r="P592" s="81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</row>
    <row r="593" spans="5:63" ht="15.75" customHeight="1" x14ac:dyDescent="0.35">
      <c r="E593" s="78"/>
      <c r="F593" s="78"/>
      <c r="G593" s="78"/>
      <c r="H593" s="78"/>
      <c r="I593" s="78"/>
      <c r="J593" s="78"/>
      <c r="K593" s="79"/>
      <c r="L593" s="79"/>
      <c r="M593" s="79"/>
      <c r="N593" s="79"/>
      <c r="O593" s="80"/>
      <c r="P593" s="81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</row>
    <row r="594" spans="5:63" ht="15.75" customHeight="1" x14ac:dyDescent="0.35">
      <c r="E594" s="78"/>
      <c r="F594" s="78"/>
      <c r="G594" s="78"/>
      <c r="H594" s="78"/>
      <c r="I594" s="78"/>
      <c r="J594" s="78"/>
      <c r="K594" s="79"/>
      <c r="L594" s="79"/>
      <c r="M594" s="79"/>
      <c r="N594" s="79"/>
      <c r="O594" s="80"/>
      <c r="P594" s="81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</row>
    <row r="595" spans="5:63" ht="15.75" customHeight="1" x14ac:dyDescent="0.35">
      <c r="E595" s="78"/>
      <c r="F595" s="78"/>
      <c r="G595" s="78"/>
      <c r="H595" s="78"/>
      <c r="I595" s="78"/>
      <c r="J595" s="78"/>
      <c r="K595" s="79"/>
      <c r="L595" s="79"/>
      <c r="M595" s="79"/>
      <c r="N595" s="79"/>
      <c r="O595" s="80"/>
      <c r="P595" s="81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</row>
    <row r="596" spans="5:63" ht="15.75" customHeight="1" x14ac:dyDescent="0.35">
      <c r="E596" s="78"/>
      <c r="F596" s="78"/>
      <c r="G596" s="78"/>
      <c r="H596" s="78"/>
      <c r="I596" s="78"/>
      <c r="J596" s="78"/>
      <c r="K596" s="79"/>
      <c r="L596" s="79"/>
      <c r="M596" s="79"/>
      <c r="N596" s="79"/>
      <c r="O596" s="80"/>
      <c r="P596" s="81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</row>
    <row r="597" spans="5:63" ht="15.75" customHeight="1" x14ac:dyDescent="0.35">
      <c r="E597" s="78"/>
      <c r="F597" s="78"/>
      <c r="G597" s="78"/>
      <c r="H597" s="78"/>
      <c r="I597" s="78"/>
      <c r="J597" s="78"/>
      <c r="K597" s="79"/>
      <c r="L597" s="79"/>
      <c r="M597" s="79"/>
      <c r="N597" s="79"/>
      <c r="O597" s="80"/>
      <c r="P597" s="81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</row>
    <row r="598" spans="5:63" ht="15.75" customHeight="1" x14ac:dyDescent="0.35">
      <c r="E598" s="78"/>
      <c r="F598" s="78"/>
      <c r="G598" s="78"/>
      <c r="H598" s="78"/>
      <c r="I598" s="78"/>
      <c r="J598" s="78"/>
      <c r="K598" s="79"/>
      <c r="L598" s="79"/>
      <c r="M598" s="79"/>
      <c r="N598" s="79"/>
      <c r="O598" s="80"/>
      <c r="P598" s="81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</row>
    <row r="599" spans="5:63" ht="15.75" customHeight="1" x14ac:dyDescent="0.35">
      <c r="E599" s="78"/>
      <c r="F599" s="78"/>
      <c r="G599" s="78"/>
      <c r="H599" s="78"/>
      <c r="I599" s="78"/>
      <c r="J599" s="78"/>
      <c r="K599" s="79"/>
      <c r="L599" s="79"/>
      <c r="M599" s="79"/>
      <c r="N599" s="79"/>
      <c r="O599" s="80"/>
      <c r="P599" s="81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</row>
    <row r="600" spans="5:63" ht="15.75" customHeight="1" x14ac:dyDescent="0.35">
      <c r="E600" s="78"/>
      <c r="F600" s="78"/>
      <c r="G600" s="78"/>
      <c r="H600" s="78"/>
      <c r="I600" s="78"/>
      <c r="J600" s="78"/>
      <c r="K600" s="79"/>
      <c r="L600" s="79"/>
      <c r="M600" s="79"/>
      <c r="N600" s="79"/>
      <c r="O600" s="80"/>
      <c r="P600" s="81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</row>
    <row r="601" spans="5:63" ht="15.75" customHeight="1" x14ac:dyDescent="0.35">
      <c r="E601" s="78"/>
      <c r="F601" s="78"/>
      <c r="G601" s="78"/>
      <c r="H601" s="78"/>
      <c r="I601" s="78"/>
      <c r="J601" s="78"/>
      <c r="K601" s="79"/>
      <c r="L601" s="79"/>
      <c r="M601" s="79"/>
      <c r="N601" s="79"/>
      <c r="O601" s="80"/>
      <c r="P601" s="81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</row>
    <row r="602" spans="5:63" ht="15.75" customHeight="1" x14ac:dyDescent="0.35">
      <c r="E602" s="78"/>
      <c r="F602" s="78"/>
      <c r="G602" s="78"/>
      <c r="H602" s="78"/>
      <c r="I602" s="78"/>
      <c r="J602" s="78"/>
      <c r="K602" s="79"/>
      <c r="L602" s="79"/>
      <c r="M602" s="79"/>
      <c r="N602" s="79"/>
      <c r="O602" s="80"/>
      <c r="P602" s="81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</row>
    <row r="603" spans="5:63" ht="15.75" customHeight="1" x14ac:dyDescent="0.35">
      <c r="E603" s="78"/>
      <c r="F603" s="78"/>
      <c r="G603" s="78"/>
      <c r="H603" s="78"/>
      <c r="I603" s="78"/>
      <c r="J603" s="78"/>
      <c r="K603" s="79"/>
      <c r="L603" s="79"/>
      <c r="M603" s="79"/>
      <c r="N603" s="79"/>
      <c r="O603" s="80"/>
      <c r="P603" s="81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</row>
    <row r="604" spans="5:63" ht="15.75" customHeight="1" x14ac:dyDescent="0.35">
      <c r="E604" s="78"/>
      <c r="F604" s="78"/>
      <c r="G604" s="78"/>
      <c r="H604" s="78"/>
      <c r="I604" s="78"/>
      <c r="J604" s="78"/>
      <c r="K604" s="79"/>
      <c r="L604" s="79"/>
      <c r="M604" s="79"/>
      <c r="N604" s="79"/>
      <c r="O604" s="80"/>
      <c r="P604" s="81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</row>
    <row r="605" spans="5:63" ht="15.75" customHeight="1" x14ac:dyDescent="0.35">
      <c r="E605" s="78"/>
      <c r="F605" s="78"/>
      <c r="G605" s="78"/>
      <c r="H605" s="78"/>
      <c r="I605" s="78"/>
      <c r="J605" s="78"/>
      <c r="K605" s="79"/>
      <c r="L605" s="79"/>
      <c r="M605" s="79"/>
      <c r="N605" s="79"/>
      <c r="O605" s="80"/>
      <c r="P605" s="81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</row>
    <row r="606" spans="5:63" ht="15.75" customHeight="1" x14ac:dyDescent="0.35">
      <c r="E606" s="78"/>
      <c r="F606" s="78"/>
      <c r="G606" s="78"/>
      <c r="H606" s="78"/>
      <c r="I606" s="78"/>
      <c r="J606" s="78"/>
      <c r="K606" s="79"/>
      <c r="L606" s="79"/>
      <c r="M606" s="79"/>
      <c r="N606" s="79"/>
      <c r="O606" s="80"/>
      <c r="P606" s="81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</row>
    <row r="607" spans="5:63" ht="15.75" customHeight="1" x14ac:dyDescent="0.35">
      <c r="E607" s="78"/>
      <c r="F607" s="78"/>
      <c r="G607" s="78"/>
      <c r="H607" s="78"/>
      <c r="I607" s="78"/>
      <c r="J607" s="78"/>
      <c r="K607" s="79"/>
      <c r="L607" s="79"/>
      <c r="M607" s="79"/>
      <c r="N607" s="79"/>
      <c r="O607" s="80"/>
      <c r="P607" s="81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</row>
    <row r="608" spans="5:63" ht="15.75" customHeight="1" x14ac:dyDescent="0.35">
      <c r="E608" s="78"/>
      <c r="F608" s="78"/>
      <c r="G608" s="78"/>
      <c r="H608" s="78"/>
      <c r="I608" s="78"/>
      <c r="J608" s="78"/>
      <c r="K608" s="79"/>
      <c r="L608" s="79"/>
      <c r="M608" s="79"/>
      <c r="N608" s="79"/>
      <c r="O608" s="80"/>
      <c r="P608" s="81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</row>
    <row r="609" spans="5:63" ht="15.75" customHeight="1" x14ac:dyDescent="0.35">
      <c r="E609" s="78"/>
      <c r="F609" s="78"/>
      <c r="G609" s="78"/>
      <c r="H609" s="78"/>
      <c r="I609" s="78"/>
      <c r="J609" s="78"/>
      <c r="K609" s="79"/>
      <c r="L609" s="79"/>
      <c r="M609" s="79"/>
      <c r="N609" s="79"/>
      <c r="O609" s="80"/>
      <c r="P609" s="81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</row>
    <row r="610" spans="5:63" ht="15.75" customHeight="1" x14ac:dyDescent="0.35">
      <c r="E610" s="78"/>
      <c r="F610" s="78"/>
      <c r="G610" s="78"/>
      <c r="H610" s="78"/>
      <c r="I610" s="78"/>
      <c r="J610" s="78"/>
      <c r="K610" s="79"/>
      <c r="L610" s="79"/>
      <c r="M610" s="79"/>
      <c r="N610" s="79"/>
      <c r="O610" s="80"/>
      <c r="P610" s="81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</row>
    <row r="611" spans="5:63" ht="15.75" customHeight="1" x14ac:dyDescent="0.35">
      <c r="E611" s="78"/>
      <c r="F611" s="78"/>
      <c r="G611" s="78"/>
      <c r="H611" s="78"/>
      <c r="I611" s="78"/>
      <c r="J611" s="78"/>
      <c r="K611" s="79"/>
      <c r="L611" s="79"/>
      <c r="M611" s="79"/>
      <c r="N611" s="79"/>
      <c r="O611" s="80"/>
      <c r="P611" s="81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</row>
    <row r="612" spans="5:63" ht="15.75" customHeight="1" x14ac:dyDescent="0.35">
      <c r="E612" s="78"/>
      <c r="F612" s="78"/>
      <c r="G612" s="78"/>
      <c r="H612" s="78"/>
      <c r="I612" s="78"/>
      <c r="J612" s="78"/>
      <c r="K612" s="79"/>
      <c r="L612" s="79"/>
      <c r="M612" s="79"/>
      <c r="N612" s="79"/>
      <c r="O612" s="80"/>
      <c r="P612" s="81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</row>
    <row r="613" spans="5:63" ht="15.75" customHeight="1" x14ac:dyDescent="0.35">
      <c r="E613" s="78"/>
      <c r="F613" s="78"/>
      <c r="G613" s="78"/>
      <c r="H613" s="78"/>
      <c r="I613" s="78"/>
      <c r="J613" s="78"/>
      <c r="K613" s="79"/>
      <c r="L613" s="79"/>
      <c r="M613" s="79"/>
      <c r="N613" s="79"/>
      <c r="O613" s="80"/>
      <c r="P613" s="81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</row>
    <row r="614" spans="5:63" ht="15.75" customHeight="1" x14ac:dyDescent="0.35">
      <c r="E614" s="78"/>
      <c r="F614" s="78"/>
      <c r="G614" s="78"/>
      <c r="H614" s="78"/>
      <c r="I614" s="78"/>
      <c r="J614" s="78"/>
      <c r="K614" s="79"/>
      <c r="L614" s="79"/>
      <c r="M614" s="79"/>
      <c r="N614" s="79"/>
      <c r="O614" s="80"/>
      <c r="P614" s="81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</row>
    <row r="615" spans="5:63" ht="15.75" customHeight="1" x14ac:dyDescent="0.35">
      <c r="E615" s="78"/>
      <c r="F615" s="78"/>
      <c r="G615" s="78"/>
      <c r="H615" s="78"/>
      <c r="I615" s="78"/>
      <c r="J615" s="78"/>
      <c r="K615" s="79"/>
      <c r="L615" s="79"/>
      <c r="M615" s="79"/>
      <c r="N615" s="79"/>
      <c r="O615" s="80"/>
      <c r="P615" s="81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</row>
    <row r="616" spans="5:63" ht="15.75" customHeight="1" x14ac:dyDescent="0.35">
      <c r="E616" s="78"/>
      <c r="F616" s="78"/>
      <c r="G616" s="78"/>
      <c r="H616" s="78"/>
      <c r="I616" s="78"/>
      <c r="J616" s="78"/>
      <c r="K616" s="79"/>
      <c r="L616" s="79"/>
      <c r="M616" s="79"/>
      <c r="N616" s="79"/>
      <c r="O616" s="80"/>
      <c r="P616" s="81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</row>
    <row r="617" spans="5:63" ht="15.75" customHeight="1" x14ac:dyDescent="0.35">
      <c r="E617" s="78"/>
      <c r="F617" s="78"/>
      <c r="G617" s="78"/>
      <c r="H617" s="78"/>
      <c r="I617" s="78"/>
      <c r="J617" s="78"/>
      <c r="K617" s="79"/>
      <c r="L617" s="79"/>
      <c r="M617" s="79"/>
      <c r="N617" s="79"/>
      <c r="O617" s="80"/>
      <c r="P617" s="81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</row>
    <row r="618" spans="5:63" ht="15.75" customHeight="1" x14ac:dyDescent="0.35">
      <c r="E618" s="78"/>
      <c r="F618" s="78"/>
      <c r="G618" s="78"/>
      <c r="H618" s="78"/>
      <c r="I618" s="78"/>
      <c r="J618" s="78"/>
      <c r="K618" s="79"/>
      <c r="L618" s="79"/>
      <c r="M618" s="79"/>
      <c r="N618" s="79"/>
      <c r="O618" s="80"/>
      <c r="P618" s="81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</row>
    <row r="619" spans="5:63" ht="15.75" customHeight="1" x14ac:dyDescent="0.35">
      <c r="E619" s="78"/>
      <c r="F619" s="78"/>
      <c r="G619" s="78"/>
      <c r="H619" s="78"/>
      <c r="I619" s="78"/>
      <c r="J619" s="78"/>
      <c r="K619" s="79"/>
      <c r="L619" s="79"/>
      <c r="M619" s="79"/>
      <c r="N619" s="79"/>
      <c r="O619" s="80"/>
      <c r="P619" s="81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</row>
    <row r="620" spans="5:63" ht="15.75" customHeight="1" x14ac:dyDescent="0.35">
      <c r="E620" s="78"/>
      <c r="F620" s="78"/>
      <c r="G620" s="78"/>
      <c r="H620" s="78"/>
      <c r="I620" s="78"/>
      <c r="J620" s="78"/>
      <c r="K620" s="79"/>
      <c r="L620" s="79"/>
      <c r="M620" s="79"/>
      <c r="N620" s="79"/>
      <c r="O620" s="80"/>
      <c r="P620" s="81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</row>
    <row r="621" spans="5:63" ht="15.75" customHeight="1" x14ac:dyDescent="0.35">
      <c r="E621" s="78"/>
      <c r="F621" s="78"/>
      <c r="G621" s="78"/>
      <c r="H621" s="78"/>
      <c r="I621" s="78"/>
      <c r="J621" s="78"/>
      <c r="K621" s="79"/>
      <c r="L621" s="79"/>
      <c r="M621" s="79"/>
      <c r="N621" s="79"/>
      <c r="O621" s="80"/>
      <c r="P621" s="81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</row>
    <row r="622" spans="5:63" ht="15.75" customHeight="1" x14ac:dyDescent="0.35">
      <c r="E622" s="78"/>
      <c r="F622" s="78"/>
      <c r="G622" s="78"/>
      <c r="H622" s="78"/>
      <c r="I622" s="78"/>
      <c r="J622" s="78"/>
      <c r="K622" s="79"/>
      <c r="L622" s="79"/>
      <c r="M622" s="79"/>
      <c r="N622" s="79"/>
      <c r="O622" s="80"/>
      <c r="P622" s="81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</row>
    <row r="623" spans="5:63" ht="15.75" customHeight="1" x14ac:dyDescent="0.35">
      <c r="E623" s="78"/>
      <c r="F623" s="78"/>
      <c r="G623" s="78"/>
      <c r="H623" s="78"/>
      <c r="I623" s="78"/>
      <c r="J623" s="78"/>
      <c r="K623" s="79"/>
      <c r="L623" s="79"/>
      <c r="M623" s="79"/>
      <c r="N623" s="79"/>
      <c r="O623" s="80"/>
      <c r="P623" s="81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</row>
    <row r="624" spans="5:63" ht="15.75" customHeight="1" x14ac:dyDescent="0.35">
      <c r="E624" s="78"/>
      <c r="F624" s="78"/>
      <c r="G624" s="78"/>
      <c r="H624" s="78"/>
      <c r="I624" s="78"/>
      <c r="J624" s="78"/>
      <c r="K624" s="79"/>
      <c r="L624" s="79"/>
      <c r="M624" s="79"/>
      <c r="N624" s="79"/>
      <c r="O624" s="80"/>
      <c r="P624" s="81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</row>
    <row r="625" spans="5:63" ht="15.75" customHeight="1" x14ac:dyDescent="0.35">
      <c r="E625" s="78"/>
      <c r="F625" s="78"/>
      <c r="G625" s="78"/>
      <c r="H625" s="78"/>
      <c r="I625" s="78"/>
      <c r="J625" s="78"/>
      <c r="K625" s="79"/>
      <c r="L625" s="79"/>
      <c r="M625" s="79"/>
      <c r="N625" s="79"/>
      <c r="O625" s="80"/>
      <c r="P625" s="81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</row>
    <row r="626" spans="5:63" ht="15.75" customHeight="1" x14ac:dyDescent="0.35">
      <c r="E626" s="78"/>
      <c r="F626" s="78"/>
      <c r="G626" s="78"/>
      <c r="H626" s="78"/>
      <c r="I626" s="78"/>
      <c r="J626" s="78"/>
      <c r="K626" s="79"/>
      <c r="L626" s="79"/>
      <c r="M626" s="79"/>
      <c r="N626" s="79"/>
      <c r="O626" s="80"/>
      <c r="P626" s="81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</row>
    <row r="627" spans="5:63" ht="15.75" customHeight="1" x14ac:dyDescent="0.35">
      <c r="E627" s="78"/>
      <c r="F627" s="78"/>
      <c r="G627" s="78"/>
      <c r="H627" s="78"/>
      <c r="I627" s="78"/>
      <c r="J627" s="78"/>
      <c r="K627" s="79"/>
      <c r="L627" s="79"/>
      <c r="M627" s="79"/>
      <c r="N627" s="79"/>
      <c r="O627" s="80"/>
      <c r="P627" s="81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</row>
    <row r="628" spans="5:63" ht="15.75" customHeight="1" x14ac:dyDescent="0.35">
      <c r="E628" s="78"/>
      <c r="F628" s="78"/>
      <c r="G628" s="78"/>
      <c r="H628" s="78"/>
      <c r="I628" s="78"/>
      <c r="J628" s="78"/>
      <c r="K628" s="79"/>
      <c r="L628" s="79"/>
      <c r="M628" s="79"/>
      <c r="N628" s="79"/>
      <c r="O628" s="80"/>
      <c r="P628" s="81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</row>
    <row r="629" spans="5:63" ht="15.75" customHeight="1" x14ac:dyDescent="0.35">
      <c r="E629" s="78"/>
      <c r="F629" s="78"/>
      <c r="G629" s="78"/>
      <c r="H629" s="78"/>
      <c r="I629" s="78"/>
      <c r="J629" s="78"/>
      <c r="K629" s="79"/>
      <c r="L629" s="79"/>
      <c r="M629" s="79"/>
      <c r="N629" s="79"/>
      <c r="O629" s="80"/>
      <c r="P629" s="81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</row>
    <row r="630" spans="5:63" ht="15.75" customHeight="1" x14ac:dyDescent="0.35">
      <c r="E630" s="78"/>
      <c r="F630" s="78"/>
      <c r="G630" s="78"/>
      <c r="H630" s="78"/>
      <c r="I630" s="78"/>
      <c r="J630" s="78"/>
      <c r="K630" s="79"/>
      <c r="L630" s="79"/>
      <c r="M630" s="79"/>
      <c r="N630" s="79"/>
      <c r="O630" s="80"/>
      <c r="P630" s="81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</row>
    <row r="631" spans="5:63" ht="15.75" customHeight="1" x14ac:dyDescent="0.35">
      <c r="E631" s="78"/>
      <c r="F631" s="78"/>
      <c r="G631" s="78"/>
      <c r="H631" s="78"/>
      <c r="I631" s="78"/>
      <c r="J631" s="78"/>
      <c r="K631" s="79"/>
      <c r="L631" s="79"/>
      <c r="M631" s="79"/>
      <c r="N631" s="79"/>
      <c r="O631" s="80"/>
      <c r="P631" s="81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</row>
    <row r="632" spans="5:63" ht="15.75" customHeight="1" x14ac:dyDescent="0.35">
      <c r="E632" s="78"/>
      <c r="F632" s="78"/>
      <c r="G632" s="78"/>
      <c r="H632" s="78"/>
      <c r="I632" s="78"/>
      <c r="J632" s="78"/>
      <c r="K632" s="79"/>
      <c r="L632" s="79"/>
      <c r="M632" s="79"/>
      <c r="N632" s="79"/>
      <c r="O632" s="80"/>
      <c r="P632" s="81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</row>
    <row r="633" spans="5:63" ht="15.75" customHeight="1" x14ac:dyDescent="0.35">
      <c r="E633" s="78"/>
      <c r="F633" s="78"/>
      <c r="G633" s="78"/>
      <c r="H633" s="78"/>
      <c r="I633" s="78"/>
      <c r="J633" s="78"/>
      <c r="K633" s="79"/>
      <c r="L633" s="79"/>
      <c r="M633" s="79"/>
      <c r="N633" s="79"/>
      <c r="O633" s="80"/>
      <c r="P633" s="81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</row>
    <row r="634" spans="5:63" ht="15.75" customHeight="1" x14ac:dyDescent="0.35">
      <c r="E634" s="78"/>
      <c r="F634" s="78"/>
      <c r="G634" s="78"/>
      <c r="H634" s="78"/>
      <c r="I634" s="78"/>
      <c r="J634" s="78"/>
      <c r="K634" s="79"/>
      <c r="L634" s="79"/>
      <c r="M634" s="79"/>
      <c r="N634" s="79"/>
      <c r="O634" s="80"/>
      <c r="P634" s="81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</row>
    <row r="635" spans="5:63" ht="15.75" customHeight="1" x14ac:dyDescent="0.35">
      <c r="E635" s="78"/>
      <c r="F635" s="78"/>
      <c r="G635" s="78"/>
      <c r="H635" s="78"/>
      <c r="I635" s="78"/>
      <c r="J635" s="78"/>
      <c r="K635" s="79"/>
      <c r="L635" s="79"/>
      <c r="M635" s="79"/>
      <c r="N635" s="79"/>
      <c r="O635" s="80"/>
      <c r="P635" s="81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</row>
    <row r="636" spans="5:63" ht="15.75" customHeight="1" x14ac:dyDescent="0.35">
      <c r="E636" s="78"/>
      <c r="F636" s="78"/>
      <c r="G636" s="78"/>
      <c r="H636" s="78"/>
      <c r="I636" s="78"/>
      <c r="J636" s="78"/>
      <c r="K636" s="79"/>
      <c r="L636" s="79"/>
      <c r="M636" s="79"/>
      <c r="N636" s="79"/>
      <c r="O636" s="80"/>
      <c r="P636" s="81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</row>
    <row r="637" spans="5:63" ht="15.75" customHeight="1" x14ac:dyDescent="0.35">
      <c r="E637" s="78"/>
      <c r="F637" s="78"/>
      <c r="G637" s="78"/>
      <c r="H637" s="78"/>
      <c r="I637" s="78"/>
      <c r="J637" s="78"/>
      <c r="K637" s="79"/>
      <c r="L637" s="79"/>
      <c r="M637" s="79"/>
      <c r="N637" s="79"/>
      <c r="O637" s="80"/>
      <c r="P637" s="81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</row>
    <row r="638" spans="5:63" ht="15.75" customHeight="1" x14ac:dyDescent="0.35">
      <c r="E638" s="78"/>
      <c r="F638" s="78"/>
      <c r="G638" s="78"/>
      <c r="H638" s="78"/>
      <c r="I638" s="78"/>
      <c r="J638" s="78"/>
      <c r="K638" s="79"/>
      <c r="L638" s="79"/>
      <c r="M638" s="79"/>
      <c r="N638" s="79"/>
      <c r="O638" s="80"/>
      <c r="P638" s="81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</row>
    <row r="639" spans="5:63" ht="15.75" customHeight="1" x14ac:dyDescent="0.35">
      <c r="E639" s="78"/>
      <c r="F639" s="78"/>
      <c r="G639" s="78"/>
      <c r="H639" s="78"/>
      <c r="I639" s="78"/>
      <c r="J639" s="78"/>
      <c r="K639" s="79"/>
      <c r="L639" s="79"/>
      <c r="M639" s="79"/>
      <c r="N639" s="79"/>
      <c r="O639" s="80"/>
      <c r="P639" s="81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</row>
    <row r="640" spans="5:63" ht="15.75" customHeight="1" x14ac:dyDescent="0.35">
      <c r="E640" s="78"/>
      <c r="F640" s="78"/>
      <c r="G640" s="78"/>
      <c r="H640" s="78"/>
      <c r="I640" s="78"/>
      <c r="J640" s="78"/>
      <c r="K640" s="79"/>
      <c r="L640" s="79"/>
      <c r="M640" s="79"/>
      <c r="N640" s="79"/>
      <c r="O640" s="80"/>
      <c r="P640" s="81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</row>
    <row r="641" spans="5:63" ht="15.75" customHeight="1" x14ac:dyDescent="0.35">
      <c r="E641" s="78"/>
      <c r="F641" s="78"/>
      <c r="G641" s="78"/>
      <c r="H641" s="78"/>
      <c r="I641" s="78"/>
      <c r="J641" s="78"/>
      <c r="K641" s="79"/>
      <c r="L641" s="79"/>
      <c r="M641" s="79"/>
      <c r="N641" s="79"/>
      <c r="O641" s="80"/>
      <c r="P641" s="81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</row>
    <row r="642" spans="5:63" ht="15.75" customHeight="1" x14ac:dyDescent="0.35">
      <c r="E642" s="78"/>
      <c r="F642" s="78"/>
      <c r="G642" s="78"/>
      <c r="H642" s="78"/>
      <c r="I642" s="78"/>
      <c r="J642" s="78"/>
      <c r="K642" s="79"/>
      <c r="L642" s="79"/>
      <c r="M642" s="79"/>
      <c r="N642" s="79"/>
      <c r="O642" s="80"/>
      <c r="P642" s="81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</row>
    <row r="643" spans="5:63" ht="15.75" customHeight="1" x14ac:dyDescent="0.35">
      <c r="E643" s="78"/>
      <c r="F643" s="78"/>
      <c r="G643" s="78"/>
      <c r="H643" s="78"/>
      <c r="I643" s="78"/>
      <c r="J643" s="78"/>
      <c r="K643" s="79"/>
      <c r="L643" s="79"/>
      <c r="M643" s="79"/>
      <c r="N643" s="79"/>
      <c r="O643" s="80"/>
      <c r="P643" s="81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</row>
    <row r="644" spans="5:63" ht="15.75" customHeight="1" x14ac:dyDescent="0.35">
      <c r="E644" s="78"/>
      <c r="F644" s="78"/>
      <c r="G644" s="78"/>
      <c r="H644" s="78"/>
      <c r="I644" s="78"/>
      <c r="J644" s="78"/>
      <c r="K644" s="79"/>
      <c r="L644" s="79"/>
      <c r="M644" s="79"/>
      <c r="N644" s="79"/>
      <c r="O644" s="80"/>
      <c r="P644" s="81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</row>
    <row r="645" spans="5:63" ht="15.75" customHeight="1" x14ac:dyDescent="0.35">
      <c r="E645" s="78"/>
      <c r="F645" s="78"/>
      <c r="G645" s="78"/>
      <c r="H645" s="78"/>
      <c r="I645" s="78"/>
      <c r="J645" s="78"/>
      <c r="K645" s="79"/>
      <c r="L645" s="79"/>
      <c r="M645" s="79"/>
      <c r="N645" s="79"/>
      <c r="O645" s="80"/>
      <c r="P645" s="81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</row>
    <row r="646" spans="5:63" ht="15.75" customHeight="1" x14ac:dyDescent="0.35">
      <c r="E646" s="78"/>
      <c r="F646" s="78"/>
      <c r="G646" s="78"/>
      <c r="H646" s="78"/>
      <c r="I646" s="78"/>
      <c r="J646" s="78"/>
      <c r="K646" s="79"/>
      <c r="L646" s="79"/>
      <c r="M646" s="79"/>
      <c r="N646" s="79"/>
      <c r="O646" s="80"/>
      <c r="P646" s="81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</row>
    <row r="647" spans="5:63" ht="15.75" customHeight="1" x14ac:dyDescent="0.35">
      <c r="E647" s="78"/>
      <c r="F647" s="78"/>
      <c r="G647" s="78"/>
      <c r="H647" s="78"/>
      <c r="I647" s="78"/>
      <c r="J647" s="78"/>
      <c r="K647" s="79"/>
      <c r="L647" s="79"/>
      <c r="M647" s="79"/>
      <c r="N647" s="79"/>
      <c r="O647" s="80"/>
      <c r="P647" s="81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</row>
    <row r="648" spans="5:63" ht="15.75" customHeight="1" x14ac:dyDescent="0.35">
      <c r="E648" s="78"/>
      <c r="F648" s="78"/>
      <c r="G648" s="78"/>
      <c r="H648" s="78"/>
      <c r="I648" s="78"/>
      <c r="J648" s="78"/>
      <c r="K648" s="79"/>
      <c r="L648" s="79"/>
      <c r="M648" s="79"/>
      <c r="N648" s="79"/>
      <c r="O648" s="80"/>
      <c r="P648" s="81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</row>
    <row r="649" spans="5:63" ht="15.75" customHeight="1" x14ac:dyDescent="0.35">
      <c r="E649" s="78"/>
      <c r="F649" s="78"/>
      <c r="G649" s="78"/>
      <c r="H649" s="78"/>
      <c r="I649" s="78"/>
      <c r="J649" s="78"/>
      <c r="K649" s="79"/>
      <c r="L649" s="79"/>
      <c r="M649" s="79"/>
      <c r="N649" s="79"/>
      <c r="O649" s="80"/>
      <c r="P649" s="81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</row>
    <row r="650" spans="5:63" ht="15.75" customHeight="1" x14ac:dyDescent="0.35">
      <c r="E650" s="78"/>
      <c r="F650" s="78"/>
      <c r="G650" s="78"/>
      <c r="H650" s="78"/>
      <c r="I650" s="78"/>
      <c r="J650" s="78"/>
      <c r="K650" s="79"/>
      <c r="L650" s="79"/>
      <c r="M650" s="79"/>
      <c r="N650" s="79"/>
      <c r="O650" s="80"/>
      <c r="P650" s="81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</row>
    <row r="651" spans="5:63" ht="15.75" customHeight="1" x14ac:dyDescent="0.35">
      <c r="E651" s="78"/>
      <c r="F651" s="78"/>
      <c r="G651" s="78"/>
      <c r="H651" s="78"/>
      <c r="I651" s="78"/>
      <c r="J651" s="78"/>
      <c r="K651" s="79"/>
      <c r="L651" s="79"/>
      <c r="M651" s="79"/>
      <c r="N651" s="79"/>
      <c r="O651" s="80"/>
      <c r="P651" s="81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</row>
    <row r="652" spans="5:63" ht="15.75" customHeight="1" x14ac:dyDescent="0.35">
      <c r="E652" s="78"/>
      <c r="F652" s="78"/>
      <c r="G652" s="78"/>
      <c r="H652" s="78"/>
      <c r="I652" s="78"/>
      <c r="J652" s="78"/>
      <c r="K652" s="79"/>
      <c r="L652" s="79"/>
      <c r="M652" s="79"/>
      <c r="N652" s="79"/>
      <c r="O652" s="80"/>
      <c r="P652" s="81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</row>
    <row r="653" spans="5:63" ht="15.75" customHeight="1" x14ac:dyDescent="0.35">
      <c r="E653" s="78"/>
      <c r="F653" s="78"/>
      <c r="G653" s="78"/>
      <c r="H653" s="78"/>
      <c r="I653" s="78"/>
      <c r="J653" s="78"/>
      <c r="K653" s="79"/>
      <c r="L653" s="79"/>
      <c r="M653" s="79"/>
      <c r="N653" s="79"/>
      <c r="O653" s="80"/>
      <c r="P653" s="81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</row>
    <row r="654" spans="5:63" ht="15.75" customHeight="1" x14ac:dyDescent="0.35">
      <c r="E654" s="78"/>
      <c r="F654" s="78"/>
      <c r="G654" s="78"/>
      <c r="H654" s="78"/>
      <c r="I654" s="78"/>
      <c r="J654" s="78"/>
      <c r="K654" s="79"/>
      <c r="L654" s="79"/>
      <c r="M654" s="79"/>
      <c r="N654" s="79"/>
      <c r="O654" s="80"/>
      <c r="P654" s="81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</row>
    <row r="655" spans="5:63" ht="15.75" customHeight="1" x14ac:dyDescent="0.35">
      <c r="E655" s="78"/>
      <c r="F655" s="78"/>
      <c r="G655" s="78"/>
      <c r="H655" s="78"/>
      <c r="I655" s="78"/>
      <c r="J655" s="78"/>
      <c r="K655" s="79"/>
      <c r="L655" s="79"/>
      <c r="M655" s="79"/>
      <c r="N655" s="79"/>
      <c r="O655" s="80"/>
      <c r="P655" s="81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</row>
    <row r="656" spans="5:63" ht="15.75" customHeight="1" x14ac:dyDescent="0.35">
      <c r="E656" s="78"/>
      <c r="F656" s="78"/>
      <c r="G656" s="78"/>
      <c r="H656" s="78"/>
      <c r="I656" s="78"/>
      <c r="J656" s="78"/>
      <c r="K656" s="79"/>
      <c r="L656" s="79"/>
      <c r="M656" s="79"/>
      <c r="N656" s="79"/>
      <c r="O656" s="80"/>
      <c r="P656" s="81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</row>
    <row r="657" spans="5:63" ht="15.75" customHeight="1" x14ac:dyDescent="0.35">
      <c r="E657" s="78"/>
      <c r="F657" s="78"/>
      <c r="G657" s="78"/>
      <c r="H657" s="78"/>
      <c r="I657" s="78"/>
      <c r="J657" s="78"/>
      <c r="K657" s="79"/>
      <c r="L657" s="79"/>
      <c r="M657" s="79"/>
      <c r="N657" s="79"/>
      <c r="O657" s="80"/>
      <c r="P657" s="81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</row>
    <row r="658" spans="5:63" ht="15.75" customHeight="1" x14ac:dyDescent="0.35">
      <c r="E658" s="78"/>
      <c r="F658" s="78"/>
      <c r="G658" s="78"/>
      <c r="H658" s="78"/>
      <c r="I658" s="78"/>
      <c r="J658" s="78"/>
      <c r="K658" s="79"/>
      <c r="L658" s="79"/>
      <c r="M658" s="79"/>
      <c r="N658" s="79"/>
      <c r="O658" s="80"/>
      <c r="P658" s="81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</row>
    <row r="659" spans="5:63" ht="15.75" customHeight="1" x14ac:dyDescent="0.35">
      <c r="E659" s="78"/>
      <c r="F659" s="78"/>
      <c r="G659" s="78"/>
      <c r="H659" s="78"/>
      <c r="I659" s="78"/>
      <c r="J659" s="78"/>
      <c r="K659" s="79"/>
      <c r="L659" s="79"/>
      <c r="M659" s="79"/>
      <c r="N659" s="79"/>
      <c r="O659" s="80"/>
      <c r="P659" s="81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</row>
    <row r="660" spans="5:63" ht="15.75" customHeight="1" x14ac:dyDescent="0.35">
      <c r="E660" s="78"/>
      <c r="F660" s="78"/>
      <c r="G660" s="78"/>
      <c r="H660" s="78"/>
      <c r="I660" s="78"/>
      <c r="J660" s="78"/>
      <c r="K660" s="79"/>
      <c r="L660" s="79"/>
      <c r="M660" s="79"/>
      <c r="N660" s="79"/>
      <c r="O660" s="80"/>
      <c r="P660" s="81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</row>
    <row r="661" spans="5:63" ht="15.75" customHeight="1" x14ac:dyDescent="0.35">
      <c r="E661" s="78"/>
      <c r="F661" s="78"/>
      <c r="G661" s="78"/>
      <c r="H661" s="78"/>
      <c r="I661" s="78"/>
      <c r="J661" s="78"/>
      <c r="K661" s="79"/>
      <c r="L661" s="79"/>
      <c r="M661" s="79"/>
      <c r="N661" s="79"/>
      <c r="O661" s="80"/>
      <c r="P661" s="81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</row>
    <row r="662" spans="5:63" ht="15.75" customHeight="1" x14ac:dyDescent="0.35">
      <c r="E662" s="78"/>
      <c r="F662" s="78"/>
      <c r="G662" s="78"/>
      <c r="H662" s="78"/>
      <c r="I662" s="78"/>
      <c r="J662" s="78"/>
      <c r="K662" s="79"/>
      <c r="L662" s="79"/>
      <c r="M662" s="79"/>
      <c r="N662" s="79"/>
      <c r="O662" s="80"/>
      <c r="P662" s="81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</row>
    <row r="663" spans="5:63" ht="15.75" customHeight="1" x14ac:dyDescent="0.35">
      <c r="E663" s="78"/>
      <c r="F663" s="78"/>
      <c r="G663" s="78"/>
      <c r="H663" s="78"/>
      <c r="I663" s="78"/>
      <c r="J663" s="78"/>
      <c r="K663" s="79"/>
      <c r="L663" s="79"/>
      <c r="M663" s="79"/>
      <c r="N663" s="79"/>
      <c r="O663" s="80"/>
      <c r="P663" s="81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</row>
    <row r="664" spans="5:63" ht="15.75" customHeight="1" x14ac:dyDescent="0.35">
      <c r="E664" s="78"/>
      <c r="F664" s="78"/>
      <c r="G664" s="78"/>
      <c r="H664" s="78"/>
      <c r="I664" s="78"/>
      <c r="J664" s="78"/>
      <c r="K664" s="79"/>
      <c r="L664" s="79"/>
      <c r="M664" s="79"/>
      <c r="N664" s="79"/>
      <c r="O664" s="80"/>
      <c r="P664" s="81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</row>
    <row r="665" spans="5:63" ht="15.75" customHeight="1" x14ac:dyDescent="0.35">
      <c r="E665" s="78"/>
      <c r="F665" s="78"/>
      <c r="G665" s="78"/>
      <c r="H665" s="78"/>
      <c r="I665" s="78"/>
      <c r="J665" s="78"/>
      <c r="K665" s="79"/>
      <c r="L665" s="79"/>
      <c r="M665" s="79"/>
      <c r="N665" s="79"/>
      <c r="O665" s="80"/>
      <c r="P665" s="81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</row>
    <row r="666" spans="5:63" ht="15.75" customHeight="1" x14ac:dyDescent="0.35">
      <c r="E666" s="78"/>
      <c r="F666" s="78"/>
      <c r="G666" s="78"/>
      <c r="H666" s="78"/>
      <c r="I666" s="78"/>
      <c r="J666" s="78"/>
      <c r="K666" s="79"/>
      <c r="L666" s="79"/>
      <c r="M666" s="79"/>
      <c r="N666" s="79"/>
      <c r="O666" s="80"/>
      <c r="P666" s="81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</row>
    <row r="667" spans="5:63" ht="15.75" customHeight="1" x14ac:dyDescent="0.35">
      <c r="E667" s="78"/>
      <c r="F667" s="78"/>
      <c r="G667" s="78"/>
      <c r="H667" s="78"/>
      <c r="I667" s="78"/>
      <c r="J667" s="78"/>
      <c r="K667" s="79"/>
      <c r="L667" s="79"/>
      <c r="M667" s="79"/>
      <c r="N667" s="79"/>
      <c r="O667" s="80"/>
      <c r="P667" s="81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</row>
    <row r="668" spans="5:63" ht="15.75" customHeight="1" x14ac:dyDescent="0.35">
      <c r="E668" s="78"/>
      <c r="F668" s="78"/>
      <c r="G668" s="78"/>
      <c r="H668" s="78"/>
      <c r="I668" s="78"/>
      <c r="J668" s="78"/>
      <c r="K668" s="79"/>
      <c r="L668" s="79"/>
      <c r="M668" s="79"/>
      <c r="N668" s="79"/>
      <c r="O668" s="80"/>
      <c r="P668" s="81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</row>
    <row r="669" spans="5:63" ht="15.75" customHeight="1" x14ac:dyDescent="0.35">
      <c r="E669" s="78"/>
      <c r="F669" s="78"/>
      <c r="G669" s="78"/>
      <c r="H669" s="78"/>
      <c r="I669" s="78"/>
      <c r="J669" s="78"/>
      <c r="K669" s="79"/>
      <c r="L669" s="79"/>
      <c r="M669" s="79"/>
      <c r="N669" s="79"/>
      <c r="O669" s="80"/>
      <c r="P669" s="81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</row>
    <row r="670" spans="5:63" ht="15.75" customHeight="1" x14ac:dyDescent="0.35">
      <c r="E670" s="78"/>
      <c r="F670" s="78"/>
      <c r="G670" s="78"/>
      <c r="H670" s="78"/>
      <c r="I670" s="78"/>
      <c r="J670" s="78"/>
      <c r="K670" s="79"/>
      <c r="L670" s="79"/>
      <c r="M670" s="79"/>
      <c r="N670" s="79"/>
      <c r="O670" s="80"/>
      <c r="P670" s="81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</row>
    <row r="671" spans="5:63" ht="15.75" customHeight="1" x14ac:dyDescent="0.35">
      <c r="E671" s="78"/>
      <c r="F671" s="78"/>
      <c r="G671" s="78"/>
      <c r="H671" s="78"/>
      <c r="I671" s="78"/>
      <c r="J671" s="78"/>
      <c r="K671" s="79"/>
      <c r="L671" s="79"/>
      <c r="M671" s="79"/>
      <c r="N671" s="79"/>
      <c r="O671" s="80"/>
      <c r="P671" s="81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</row>
    <row r="672" spans="5:63" ht="15.75" customHeight="1" x14ac:dyDescent="0.35">
      <c r="E672" s="78"/>
      <c r="F672" s="78"/>
      <c r="G672" s="78"/>
      <c r="H672" s="78"/>
      <c r="I672" s="78"/>
      <c r="J672" s="78"/>
      <c r="K672" s="79"/>
      <c r="L672" s="79"/>
      <c r="M672" s="79"/>
      <c r="N672" s="79"/>
      <c r="O672" s="80"/>
      <c r="P672" s="81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</row>
    <row r="673" spans="5:63" ht="15.75" customHeight="1" x14ac:dyDescent="0.35">
      <c r="E673" s="78"/>
      <c r="F673" s="78"/>
      <c r="G673" s="78"/>
      <c r="H673" s="78"/>
      <c r="I673" s="78"/>
      <c r="J673" s="78"/>
      <c r="K673" s="79"/>
      <c r="L673" s="79"/>
      <c r="M673" s="79"/>
      <c r="N673" s="79"/>
      <c r="O673" s="80"/>
      <c r="P673" s="81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</row>
    <row r="674" spans="5:63" ht="15.75" customHeight="1" x14ac:dyDescent="0.35">
      <c r="E674" s="78"/>
      <c r="F674" s="78"/>
      <c r="G674" s="78"/>
      <c r="H674" s="78"/>
      <c r="I674" s="78"/>
      <c r="J674" s="78"/>
      <c r="K674" s="79"/>
      <c r="L674" s="79"/>
      <c r="M674" s="79"/>
      <c r="N674" s="79"/>
      <c r="O674" s="80"/>
      <c r="P674" s="81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</row>
    <row r="675" spans="5:63" ht="15.75" customHeight="1" x14ac:dyDescent="0.35">
      <c r="E675" s="78"/>
      <c r="F675" s="78"/>
      <c r="G675" s="78"/>
      <c r="H675" s="78"/>
      <c r="I675" s="78"/>
      <c r="J675" s="78"/>
      <c r="K675" s="79"/>
      <c r="L675" s="79"/>
      <c r="M675" s="79"/>
      <c r="N675" s="79"/>
      <c r="O675" s="80"/>
      <c r="P675" s="81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</row>
    <row r="676" spans="5:63" ht="15.75" customHeight="1" x14ac:dyDescent="0.35">
      <c r="E676" s="78"/>
      <c r="F676" s="78"/>
      <c r="G676" s="78"/>
      <c r="H676" s="78"/>
      <c r="I676" s="78"/>
      <c r="J676" s="78"/>
      <c r="K676" s="79"/>
      <c r="L676" s="79"/>
      <c r="M676" s="79"/>
      <c r="N676" s="79"/>
      <c r="O676" s="80"/>
      <c r="P676" s="81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</row>
    <row r="677" spans="5:63" ht="15.75" customHeight="1" x14ac:dyDescent="0.35">
      <c r="E677" s="78"/>
      <c r="F677" s="78"/>
      <c r="G677" s="78"/>
      <c r="H677" s="78"/>
      <c r="I677" s="78"/>
      <c r="J677" s="78"/>
      <c r="K677" s="79"/>
      <c r="L677" s="79"/>
      <c r="M677" s="79"/>
      <c r="N677" s="79"/>
      <c r="O677" s="80"/>
      <c r="P677" s="81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</row>
    <row r="678" spans="5:63" ht="15.75" customHeight="1" x14ac:dyDescent="0.35">
      <c r="E678" s="78"/>
      <c r="F678" s="78"/>
      <c r="G678" s="78"/>
      <c r="H678" s="78"/>
      <c r="I678" s="78"/>
      <c r="J678" s="78"/>
      <c r="K678" s="79"/>
      <c r="L678" s="79"/>
      <c r="M678" s="79"/>
      <c r="N678" s="79"/>
      <c r="O678" s="80"/>
      <c r="P678" s="81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</row>
    <row r="679" spans="5:63" ht="15.75" customHeight="1" x14ac:dyDescent="0.35">
      <c r="E679" s="78"/>
      <c r="F679" s="78"/>
      <c r="G679" s="78"/>
      <c r="H679" s="78"/>
      <c r="I679" s="78"/>
      <c r="J679" s="78"/>
      <c r="K679" s="79"/>
      <c r="L679" s="79"/>
      <c r="M679" s="79"/>
      <c r="N679" s="79"/>
      <c r="O679" s="80"/>
      <c r="P679" s="81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</row>
    <row r="680" spans="5:63" ht="15.75" customHeight="1" x14ac:dyDescent="0.35">
      <c r="E680" s="78"/>
      <c r="F680" s="78"/>
      <c r="G680" s="78"/>
      <c r="H680" s="78"/>
      <c r="I680" s="78"/>
      <c r="J680" s="78"/>
      <c r="K680" s="79"/>
      <c r="L680" s="79"/>
      <c r="M680" s="79"/>
      <c r="N680" s="79"/>
      <c r="O680" s="80"/>
      <c r="P680" s="81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</row>
    <row r="681" spans="5:63" ht="15.75" customHeight="1" x14ac:dyDescent="0.35">
      <c r="E681" s="78"/>
      <c r="F681" s="78"/>
      <c r="G681" s="78"/>
      <c r="H681" s="78"/>
      <c r="I681" s="78"/>
      <c r="J681" s="78"/>
      <c r="K681" s="79"/>
      <c r="L681" s="79"/>
      <c r="M681" s="79"/>
      <c r="N681" s="79"/>
      <c r="O681" s="80"/>
      <c r="P681" s="81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</row>
    <row r="682" spans="5:63" ht="15.75" customHeight="1" x14ac:dyDescent="0.35">
      <c r="E682" s="78"/>
      <c r="F682" s="78"/>
      <c r="G682" s="78"/>
      <c r="H682" s="78"/>
      <c r="I682" s="78"/>
      <c r="J682" s="78"/>
      <c r="K682" s="79"/>
      <c r="L682" s="79"/>
      <c r="M682" s="79"/>
      <c r="N682" s="79"/>
      <c r="O682" s="80"/>
      <c r="P682" s="81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</row>
    <row r="683" spans="5:63" ht="15.75" customHeight="1" x14ac:dyDescent="0.35">
      <c r="E683" s="78"/>
      <c r="F683" s="78"/>
      <c r="G683" s="78"/>
      <c r="H683" s="78"/>
      <c r="I683" s="78"/>
      <c r="J683" s="78"/>
      <c r="K683" s="79"/>
      <c r="L683" s="79"/>
      <c r="M683" s="79"/>
      <c r="N683" s="79"/>
      <c r="O683" s="80"/>
      <c r="P683" s="81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</row>
    <row r="684" spans="5:63" ht="15.75" customHeight="1" x14ac:dyDescent="0.35">
      <c r="E684" s="78"/>
      <c r="F684" s="78"/>
      <c r="G684" s="78"/>
      <c r="H684" s="78"/>
      <c r="I684" s="78"/>
      <c r="J684" s="78"/>
      <c r="K684" s="79"/>
      <c r="L684" s="79"/>
      <c r="M684" s="79"/>
      <c r="N684" s="79"/>
      <c r="O684" s="80"/>
      <c r="P684" s="81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</row>
    <row r="685" spans="5:63" ht="15.75" customHeight="1" x14ac:dyDescent="0.35">
      <c r="E685" s="78"/>
      <c r="F685" s="78"/>
      <c r="G685" s="78"/>
      <c r="H685" s="78"/>
      <c r="I685" s="78"/>
      <c r="J685" s="78"/>
      <c r="K685" s="79"/>
      <c r="L685" s="79"/>
      <c r="M685" s="79"/>
      <c r="N685" s="79"/>
      <c r="O685" s="80"/>
      <c r="P685" s="81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</row>
    <row r="686" spans="5:63" ht="15.75" customHeight="1" x14ac:dyDescent="0.35">
      <c r="E686" s="78"/>
      <c r="F686" s="78"/>
      <c r="G686" s="78"/>
      <c r="H686" s="78"/>
      <c r="I686" s="78"/>
      <c r="J686" s="78"/>
      <c r="K686" s="79"/>
      <c r="L686" s="79"/>
      <c r="M686" s="79"/>
      <c r="N686" s="79"/>
      <c r="O686" s="80"/>
      <c r="P686" s="81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</row>
    <row r="687" spans="5:63" ht="15.75" customHeight="1" x14ac:dyDescent="0.35">
      <c r="E687" s="78"/>
      <c r="F687" s="78"/>
      <c r="G687" s="78"/>
      <c r="H687" s="78"/>
      <c r="I687" s="78"/>
      <c r="J687" s="78"/>
      <c r="K687" s="79"/>
      <c r="L687" s="79"/>
      <c r="M687" s="79"/>
      <c r="N687" s="79"/>
      <c r="O687" s="80"/>
      <c r="P687" s="81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</row>
    <row r="688" spans="5:63" ht="15.75" customHeight="1" x14ac:dyDescent="0.35">
      <c r="E688" s="78"/>
      <c r="F688" s="78"/>
      <c r="G688" s="78"/>
      <c r="H688" s="78"/>
      <c r="I688" s="78"/>
      <c r="J688" s="78"/>
      <c r="K688" s="79"/>
      <c r="L688" s="79"/>
      <c r="M688" s="79"/>
      <c r="N688" s="79"/>
      <c r="O688" s="80"/>
      <c r="P688" s="81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</row>
    <row r="689" spans="5:63" ht="15.75" customHeight="1" x14ac:dyDescent="0.35">
      <c r="E689" s="78"/>
      <c r="F689" s="78"/>
      <c r="G689" s="78"/>
      <c r="H689" s="78"/>
      <c r="I689" s="78"/>
      <c r="J689" s="78"/>
      <c r="K689" s="79"/>
      <c r="L689" s="79"/>
      <c r="M689" s="79"/>
      <c r="N689" s="79"/>
      <c r="O689" s="80"/>
      <c r="P689" s="81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</row>
    <row r="690" spans="5:63" ht="15.75" customHeight="1" x14ac:dyDescent="0.35">
      <c r="E690" s="78"/>
      <c r="F690" s="78"/>
      <c r="G690" s="78"/>
      <c r="H690" s="78"/>
      <c r="I690" s="78"/>
      <c r="J690" s="78"/>
      <c r="K690" s="79"/>
      <c r="L690" s="79"/>
      <c r="M690" s="79"/>
      <c r="N690" s="79"/>
      <c r="O690" s="80"/>
      <c r="P690" s="81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</row>
    <row r="691" spans="5:63" ht="15.75" customHeight="1" x14ac:dyDescent="0.35">
      <c r="E691" s="78"/>
      <c r="F691" s="78"/>
      <c r="G691" s="78"/>
      <c r="H691" s="78"/>
      <c r="I691" s="78"/>
      <c r="J691" s="78"/>
      <c r="K691" s="79"/>
      <c r="L691" s="79"/>
      <c r="M691" s="79"/>
      <c r="N691" s="79"/>
      <c r="O691" s="80"/>
      <c r="P691" s="81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</row>
    <row r="692" spans="5:63" ht="15.75" customHeight="1" x14ac:dyDescent="0.35">
      <c r="E692" s="78"/>
      <c r="F692" s="78"/>
      <c r="G692" s="78"/>
      <c r="H692" s="78"/>
      <c r="I692" s="78"/>
      <c r="J692" s="78"/>
      <c r="K692" s="79"/>
      <c r="L692" s="79"/>
      <c r="M692" s="79"/>
      <c r="N692" s="79"/>
      <c r="O692" s="80"/>
      <c r="P692" s="81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</row>
    <row r="693" spans="5:63" ht="15.75" customHeight="1" x14ac:dyDescent="0.35">
      <c r="E693" s="78"/>
      <c r="F693" s="78"/>
      <c r="G693" s="78"/>
      <c r="H693" s="78"/>
      <c r="I693" s="78"/>
      <c r="J693" s="78"/>
      <c r="K693" s="79"/>
      <c r="L693" s="79"/>
      <c r="M693" s="79"/>
      <c r="N693" s="79"/>
      <c r="O693" s="80"/>
      <c r="P693" s="81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</row>
    <row r="694" spans="5:63" ht="15.75" customHeight="1" x14ac:dyDescent="0.35">
      <c r="E694" s="78"/>
      <c r="F694" s="78"/>
      <c r="G694" s="78"/>
      <c r="H694" s="78"/>
      <c r="I694" s="78"/>
      <c r="J694" s="78"/>
      <c r="K694" s="79"/>
      <c r="L694" s="79"/>
      <c r="M694" s="79"/>
      <c r="N694" s="79"/>
      <c r="O694" s="80"/>
      <c r="P694" s="81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</row>
    <row r="695" spans="5:63" ht="15.75" customHeight="1" x14ac:dyDescent="0.35">
      <c r="E695" s="78"/>
      <c r="F695" s="78"/>
      <c r="G695" s="78"/>
      <c r="H695" s="78"/>
      <c r="I695" s="78"/>
      <c r="J695" s="78"/>
      <c r="K695" s="79"/>
      <c r="L695" s="79"/>
      <c r="M695" s="79"/>
      <c r="N695" s="79"/>
      <c r="O695" s="80"/>
      <c r="P695" s="81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</row>
    <row r="696" spans="5:63" ht="15.75" customHeight="1" x14ac:dyDescent="0.35">
      <c r="E696" s="78"/>
      <c r="F696" s="78"/>
      <c r="G696" s="78"/>
      <c r="H696" s="78"/>
      <c r="I696" s="78"/>
      <c r="J696" s="78"/>
      <c r="K696" s="79"/>
      <c r="L696" s="79"/>
      <c r="M696" s="79"/>
      <c r="N696" s="79"/>
      <c r="O696" s="80"/>
      <c r="P696" s="81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</row>
    <row r="697" spans="5:63" ht="15.75" customHeight="1" x14ac:dyDescent="0.35">
      <c r="E697" s="78"/>
      <c r="F697" s="78"/>
      <c r="G697" s="78"/>
      <c r="H697" s="78"/>
      <c r="I697" s="78"/>
      <c r="J697" s="78"/>
      <c r="K697" s="79"/>
      <c r="L697" s="79"/>
      <c r="M697" s="79"/>
      <c r="N697" s="79"/>
      <c r="O697" s="80"/>
      <c r="P697" s="81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</row>
    <row r="698" spans="5:63" ht="15.75" customHeight="1" x14ac:dyDescent="0.35">
      <c r="E698" s="78"/>
      <c r="F698" s="78"/>
      <c r="G698" s="78"/>
      <c r="H698" s="78"/>
      <c r="I698" s="78"/>
      <c r="J698" s="78"/>
      <c r="K698" s="79"/>
      <c r="L698" s="79"/>
      <c r="M698" s="79"/>
      <c r="N698" s="79"/>
      <c r="O698" s="80"/>
      <c r="P698" s="81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</row>
    <row r="699" spans="5:63" ht="15.75" customHeight="1" x14ac:dyDescent="0.35">
      <c r="E699" s="78"/>
      <c r="F699" s="78"/>
      <c r="G699" s="78"/>
      <c r="H699" s="78"/>
      <c r="I699" s="78"/>
      <c r="J699" s="78"/>
      <c r="K699" s="79"/>
      <c r="L699" s="79"/>
      <c r="M699" s="79"/>
      <c r="N699" s="79"/>
      <c r="O699" s="80"/>
      <c r="P699" s="81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</row>
    <row r="700" spans="5:63" ht="15.75" customHeight="1" x14ac:dyDescent="0.35">
      <c r="E700" s="78"/>
      <c r="F700" s="78"/>
      <c r="G700" s="78"/>
      <c r="H700" s="78"/>
      <c r="I700" s="78"/>
      <c r="J700" s="78"/>
      <c r="K700" s="79"/>
      <c r="L700" s="79"/>
      <c r="M700" s="79"/>
      <c r="N700" s="79"/>
      <c r="O700" s="80"/>
      <c r="P700" s="81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</row>
    <row r="701" spans="5:63" ht="15.75" customHeight="1" x14ac:dyDescent="0.35">
      <c r="E701" s="78"/>
      <c r="F701" s="78"/>
      <c r="G701" s="78"/>
      <c r="H701" s="78"/>
      <c r="I701" s="78"/>
      <c r="J701" s="78"/>
      <c r="K701" s="79"/>
      <c r="L701" s="79"/>
      <c r="M701" s="79"/>
      <c r="N701" s="79"/>
      <c r="O701" s="80"/>
      <c r="P701" s="81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</row>
    <row r="702" spans="5:63" ht="15.75" customHeight="1" x14ac:dyDescent="0.35">
      <c r="E702" s="78"/>
      <c r="F702" s="78"/>
      <c r="G702" s="78"/>
      <c r="H702" s="78"/>
      <c r="I702" s="78"/>
      <c r="J702" s="78"/>
      <c r="K702" s="79"/>
      <c r="L702" s="79"/>
      <c r="M702" s="79"/>
      <c r="N702" s="79"/>
      <c r="O702" s="80"/>
      <c r="P702" s="81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</row>
    <row r="703" spans="5:63" ht="15.75" customHeight="1" x14ac:dyDescent="0.35">
      <c r="E703" s="78"/>
      <c r="F703" s="78"/>
      <c r="G703" s="78"/>
      <c r="H703" s="78"/>
      <c r="I703" s="78"/>
      <c r="J703" s="78"/>
      <c r="K703" s="79"/>
      <c r="L703" s="79"/>
      <c r="M703" s="79"/>
      <c r="N703" s="79"/>
      <c r="O703" s="80"/>
      <c r="P703" s="81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</row>
    <row r="704" spans="5:63" ht="15.75" customHeight="1" x14ac:dyDescent="0.35">
      <c r="E704" s="78"/>
      <c r="F704" s="78"/>
      <c r="G704" s="78"/>
      <c r="H704" s="78"/>
      <c r="I704" s="78"/>
      <c r="J704" s="78"/>
      <c r="K704" s="79"/>
      <c r="L704" s="79"/>
      <c r="M704" s="79"/>
      <c r="N704" s="79"/>
      <c r="O704" s="80"/>
      <c r="P704" s="81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</row>
    <row r="705" spans="5:63" ht="15.75" customHeight="1" x14ac:dyDescent="0.35">
      <c r="E705" s="78"/>
      <c r="F705" s="78"/>
      <c r="G705" s="78"/>
      <c r="H705" s="78"/>
      <c r="I705" s="78"/>
      <c r="J705" s="78"/>
      <c r="K705" s="79"/>
      <c r="L705" s="79"/>
      <c r="M705" s="79"/>
      <c r="N705" s="79"/>
      <c r="O705" s="80"/>
      <c r="P705" s="81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</row>
    <row r="706" spans="5:63" ht="15.75" customHeight="1" x14ac:dyDescent="0.35">
      <c r="E706" s="78"/>
      <c r="F706" s="78"/>
      <c r="G706" s="78"/>
      <c r="H706" s="78"/>
      <c r="I706" s="78"/>
      <c r="J706" s="78"/>
      <c r="K706" s="79"/>
      <c r="L706" s="79"/>
      <c r="M706" s="79"/>
      <c r="N706" s="79"/>
      <c r="O706" s="80"/>
      <c r="P706" s="81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</row>
    <row r="707" spans="5:63" ht="15.75" customHeight="1" x14ac:dyDescent="0.35">
      <c r="E707" s="78"/>
      <c r="F707" s="78"/>
      <c r="G707" s="78"/>
      <c r="H707" s="78"/>
      <c r="I707" s="78"/>
      <c r="J707" s="78"/>
      <c r="K707" s="79"/>
      <c r="L707" s="79"/>
      <c r="M707" s="79"/>
      <c r="N707" s="79"/>
      <c r="O707" s="80"/>
      <c r="P707" s="81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</row>
    <row r="708" spans="5:63" ht="15.75" customHeight="1" x14ac:dyDescent="0.35">
      <c r="E708" s="78"/>
      <c r="F708" s="78"/>
      <c r="G708" s="78"/>
      <c r="H708" s="78"/>
      <c r="I708" s="78"/>
      <c r="J708" s="78"/>
      <c r="K708" s="79"/>
      <c r="L708" s="79"/>
      <c r="M708" s="79"/>
      <c r="N708" s="79"/>
      <c r="O708" s="80"/>
      <c r="P708" s="81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</row>
    <row r="709" spans="5:63" ht="15.75" customHeight="1" x14ac:dyDescent="0.35">
      <c r="E709" s="78"/>
      <c r="F709" s="78"/>
      <c r="G709" s="78"/>
      <c r="H709" s="78"/>
      <c r="I709" s="78"/>
      <c r="J709" s="78"/>
      <c r="K709" s="79"/>
      <c r="L709" s="79"/>
      <c r="M709" s="79"/>
      <c r="N709" s="79"/>
      <c r="O709" s="80"/>
      <c r="P709" s="81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</row>
    <row r="710" spans="5:63" ht="15.75" customHeight="1" x14ac:dyDescent="0.35">
      <c r="E710" s="78"/>
      <c r="F710" s="78"/>
      <c r="G710" s="78"/>
      <c r="H710" s="78"/>
      <c r="I710" s="78"/>
      <c r="J710" s="78"/>
      <c r="K710" s="79"/>
      <c r="L710" s="79"/>
      <c r="M710" s="79"/>
      <c r="N710" s="79"/>
      <c r="O710" s="80"/>
      <c r="P710" s="81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</row>
    <row r="711" spans="5:63" ht="15.75" customHeight="1" x14ac:dyDescent="0.35">
      <c r="E711" s="78"/>
      <c r="F711" s="78"/>
      <c r="G711" s="78"/>
      <c r="H711" s="78"/>
      <c r="I711" s="78"/>
      <c r="J711" s="78"/>
      <c r="K711" s="79"/>
      <c r="L711" s="79"/>
      <c r="M711" s="79"/>
      <c r="N711" s="79"/>
      <c r="O711" s="80"/>
      <c r="P711" s="81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</row>
    <row r="712" spans="5:63" ht="15.75" customHeight="1" x14ac:dyDescent="0.35">
      <c r="E712" s="78"/>
      <c r="F712" s="78"/>
      <c r="G712" s="78"/>
      <c r="H712" s="78"/>
      <c r="I712" s="78"/>
      <c r="J712" s="78"/>
      <c r="K712" s="79"/>
      <c r="L712" s="79"/>
      <c r="M712" s="79"/>
      <c r="N712" s="79"/>
      <c r="O712" s="80"/>
      <c r="P712" s="81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</row>
    <row r="713" spans="5:63" ht="15.75" customHeight="1" x14ac:dyDescent="0.35">
      <c r="E713" s="78"/>
      <c r="F713" s="78"/>
      <c r="G713" s="78"/>
      <c r="H713" s="78"/>
      <c r="I713" s="78"/>
      <c r="J713" s="78"/>
      <c r="K713" s="79"/>
      <c r="L713" s="79"/>
      <c r="M713" s="79"/>
      <c r="N713" s="79"/>
      <c r="O713" s="80"/>
      <c r="P713" s="81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</row>
    <row r="714" spans="5:63" ht="15.75" customHeight="1" x14ac:dyDescent="0.35">
      <c r="E714" s="78"/>
      <c r="F714" s="78"/>
      <c r="G714" s="78"/>
      <c r="H714" s="78"/>
      <c r="I714" s="78"/>
      <c r="J714" s="78"/>
      <c r="K714" s="79"/>
      <c r="L714" s="79"/>
      <c r="M714" s="79"/>
      <c r="N714" s="79"/>
      <c r="O714" s="80"/>
      <c r="P714" s="81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</row>
    <row r="715" spans="5:63" ht="15.75" customHeight="1" x14ac:dyDescent="0.35">
      <c r="E715" s="78"/>
      <c r="F715" s="78"/>
      <c r="G715" s="78"/>
      <c r="H715" s="78"/>
      <c r="I715" s="78"/>
      <c r="J715" s="78"/>
      <c r="K715" s="79"/>
      <c r="L715" s="79"/>
      <c r="M715" s="79"/>
      <c r="N715" s="79"/>
      <c r="O715" s="80"/>
      <c r="P715" s="81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</row>
    <row r="716" spans="5:63" ht="15.75" customHeight="1" x14ac:dyDescent="0.35">
      <c r="E716" s="78"/>
      <c r="F716" s="78"/>
      <c r="G716" s="78"/>
      <c r="H716" s="78"/>
      <c r="I716" s="78"/>
      <c r="J716" s="78"/>
      <c r="K716" s="79"/>
      <c r="L716" s="79"/>
      <c r="M716" s="79"/>
      <c r="N716" s="79"/>
      <c r="O716" s="80"/>
      <c r="P716" s="81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</row>
    <row r="717" spans="5:63" ht="15.75" customHeight="1" x14ac:dyDescent="0.35">
      <c r="E717" s="78"/>
      <c r="F717" s="78"/>
      <c r="G717" s="78"/>
      <c r="H717" s="78"/>
      <c r="I717" s="78"/>
      <c r="J717" s="78"/>
      <c r="K717" s="79"/>
      <c r="L717" s="79"/>
      <c r="M717" s="79"/>
      <c r="N717" s="79"/>
      <c r="O717" s="80"/>
      <c r="P717" s="81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</row>
    <row r="718" spans="5:63" ht="15.75" customHeight="1" x14ac:dyDescent="0.35">
      <c r="E718" s="78"/>
      <c r="F718" s="78"/>
      <c r="G718" s="78"/>
      <c r="H718" s="78"/>
      <c r="I718" s="78"/>
      <c r="J718" s="78"/>
      <c r="K718" s="79"/>
      <c r="L718" s="79"/>
      <c r="M718" s="79"/>
      <c r="N718" s="79"/>
      <c r="O718" s="80"/>
      <c r="P718" s="81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</row>
    <row r="719" spans="5:63" ht="15.75" customHeight="1" x14ac:dyDescent="0.35">
      <c r="E719" s="78"/>
      <c r="F719" s="78"/>
      <c r="G719" s="78"/>
      <c r="H719" s="78"/>
      <c r="I719" s="78"/>
      <c r="J719" s="78"/>
      <c r="K719" s="79"/>
      <c r="L719" s="79"/>
      <c r="M719" s="79"/>
      <c r="N719" s="79"/>
      <c r="O719" s="80"/>
      <c r="P719" s="81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</row>
    <row r="720" spans="5:63" ht="15.75" customHeight="1" x14ac:dyDescent="0.35">
      <c r="E720" s="78"/>
      <c r="F720" s="78"/>
      <c r="G720" s="78"/>
      <c r="H720" s="78"/>
      <c r="I720" s="78"/>
      <c r="J720" s="78"/>
      <c r="K720" s="79"/>
      <c r="L720" s="79"/>
      <c r="M720" s="79"/>
      <c r="N720" s="79"/>
      <c r="O720" s="80"/>
      <c r="P720" s="81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</row>
    <row r="721" spans="5:63" ht="15.75" customHeight="1" x14ac:dyDescent="0.35">
      <c r="E721" s="78"/>
      <c r="F721" s="78"/>
      <c r="G721" s="78"/>
      <c r="H721" s="78"/>
      <c r="I721" s="78"/>
      <c r="J721" s="78"/>
      <c r="K721" s="79"/>
      <c r="L721" s="79"/>
      <c r="M721" s="79"/>
      <c r="N721" s="79"/>
      <c r="O721" s="80"/>
      <c r="P721" s="81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</row>
    <row r="722" spans="5:63" ht="15.75" customHeight="1" x14ac:dyDescent="0.35">
      <c r="E722" s="78"/>
      <c r="F722" s="78"/>
      <c r="G722" s="78"/>
      <c r="H722" s="78"/>
      <c r="I722" s="78"/>
      <c r="J722" s="78"/>
      <c r="K722" s="79"/>
      <c r="L722" s="79"/>
      <c r="M722" s="79"/>
      <c r="N722" s="79"/>
      <c r="O722" s="80"/>
      <c r="P722" s="81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</row>
    <row r="723" spans="5:63" ht="15.75" customHeight="1" x14ac:dyDescent="0.35">
      <c r="E723" s="78"/>
      <c r="F723" s="78"/>
      <c r="G723" s="78"/>
      <c r="H723" s="78"/>
      <c r="I723" s="78"/>
      <c r="J723" s="78"/>
      <c r="K723" s="79"/>
      <c r="L723" s="79"/>
      <c r="M723" s="79"/>
      <c r="N723" s="79"/>
      <c r="O723" s="80"/>
      <c r="P723" s="81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</row>
    <row r="724" spans="5:63" ht="15.75" customHeight="1" x14ac:dyDescent="0.35">
      <c r="E724" s="78"/>
      <c r="F724" s="78"/>
      <c r="G724" s="78"/>
      <c r="H724" s="78"/>
      <c r="I724" s="78"/>
      <c r="J724" s="78"/>
      <c r="K724" s="79"/>
      <c r="L724" s="79"/>
      <c r="M724" s="79"/>
      <c r="N724" s="79"/>
      <c r="O724" s="80"/>
      <c r="P724" s="81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</row>
    <row r="725" spans="5:63" ht="15.75" customHeight="1" x14ac:dyDescent="0.35">
      <c r="E725" s="78"/>
      <c r="F725" s="78"/>
      <c r="G725" s="78"/>
      <c r="H725" s="78"/>
      <c r="I725" s="78"/>
      <c r="J725" s="78"/>
      <c r="K725" s="79"/>
      <c r="L725" s="79"/>
      <c r="M725" s="79"/>
      <c r="N725" s="79"/>
      <c r="O725" s="80"/>
      <c r="P725" s="81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</row>
    <row r="726" spans="5:63" ht="15.75" customHeight="1" x14ac:dyDescent="0.35">
      <c r="E726" s="78"/>
      <c r="F726" s="78"/>
      <c r="G726" s="78"/>
      <c r="H726" s="78"/>
      <c r="I726" s="78"/>
      <c r="J726" s="78"/>
      <c r="K726" s="79"/>
      <c r="L726" s="79"/>
      <c r="M726" s="79"/>
      <c r="N726" s="79"/>
      <c r="O726" s="80"/>
      <c r="P726" s="81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</row>
    <row r="727" spans="5:63" ht="15.75" customHeight="1" x14ac:dyDescent="0.35">
      <c r="E727" s="78"/>
      <c r="F727" s="78"/>
      <c r="G727" s="78"/>
      <c r="H727" s="78"/>
      <c r="I727" s="78"/>
      <c r="J727" s="78"/>
      <c r="K727" s="79"/>
      <c r="L727" s="79"/>
      <c r="M727" s="79"/>
      <c r="N727" s="79"/>
      <c r="O727" s="80"/>
      <c r="P727" s="81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</row>
    <row r="728" spans="5:63" ht="15.75" customHeight="1" x14ac:dyDescent="0.35">
      <c r="E728" s="78"/>
      <c r="F728" s="78"/>
      <c r="G728" s="78"/>
      <c r="H728" s="78"/>
      <c r="I728" s="78"/>
      <c r="J728" s="78"/>
      <c r="K728" s="79"/>
      <c r="L728" s="79"/>
      <c r="M728" s="79"/>
      <c r="N728" s="79"/>
      <c r="O728" s="80"/>
      <c r="P728" s="81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</row>
    <row r="729" spans="5:63" ht="15.75" customHeight="1" x14ac:dyDescent="0.35">
      <c r="E729" s="78"/>
      <c r="F729" s="78"/>
      <c r="G729" s="78"/>
      <c r="H729" s="78"/>
      <c r="I729" s="78"/>
      <c r="J729" s="78"/>
      <c r="K729" s="79"/>
      <c r="L729" s="79"/>
      <c r="M729" s="79"/>
      <c r="N729" s="79"/>
      <c r="O729" s="80"/>
      <c r="P729" s="81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</row>
    <row r="730" spans="5:63" ht="15.75" customHeight="1" x14ac:dyDescent="0.35">
      <c r="E730" s="78"/>
      <c r="F730" s="78"/>
      <c r="G730" s="78"/>
      <c r="H730" s="78"/>
      <c r="I730" s="78"/>
      <c r="J730" s="78"/>
      <c r="K730" s="79"/>
      <c r="L730" s="79"/>
      <c r="M730" s="79"/>
      <c r="N730" s="79"/>
      <c r="O730" s="80"/>
      <c r="P730" s="81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</row>
    <row r="731" spans="5:63" ht="15.75" customHeight="1" x14ac:dyDescent="0.35">
      <c r="E731" s="78"/>
      <c r="F731" s="78"/>
      <c r="G731" s="78"/>
      <c r="H731" s="78"/>
      <c r="I731" s="78"/>
      <c r="J731" s="78"/>
      <c r="K731" s="79"/>
      <c r="L731" s="79"/>
      <c r="M731" s="79"/>
      <c r="N731" s="79"/>
      <c r="O731" s="80"/>
      <c r="P731" s="81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</row>
    <row r="732" spans="5:63" ht="15.75" customHeight="1" x14ac:dyDescent="0.35">
      <c r="E732" s="78"/>
      <c r="F732" s="78"/>
      <c r="G732" s="78"/>
      <c r="H732" s="78"/>
      <c r="I732" s="78"/>
      <c r="J732" s="78"/>
      <c r="K732" s="79"/>
      <c r="L732" s="79"/>
      <c r="M732" s="79"/>
      <c r="N732" s="79"/>
      <c r="O732" s="80"/>
      <c r="P732" s="81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</row>
    <row r="733" spans="5:63" ht="15.75" customHeight="1" x14ac:dyDescent="0.35">
      <c r="E733" s="78"/>
      <c r="F733" s="78"/>
      <c r="G733" s="78"/>
      <c r="H733" s="78"/>
      <c r="I733" s="78"/>
      <c r="J733" s="78"/>
      <c r="K733" s="79"/>
      <c r="L733" s="79"/>
      <c r="M733" s="79"/>
      <c r="N733" s="79"/>
      <c r="O733" s="80"/>
      <c r="P733" s="81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</row>
    <row r="734" spans="5:63" ht="15.75" customHeight="1" x14ac:dyDescent="0.35">
      <c r="E734" s="78"/>
      <c r="F734" s="78"/>
      <c r="G734" s="78"/>
      <c r="H734" s="78"/>
      <c r="I734" s="78"/>
      <c r="J734" s="78"/>
      <c r="K734" s="79"/>
      <c r="L734" s="79"/>
      <c r="M734" s="79"/>
      <c r="N734" s="79"/>
      <c r="O734" s="80"/>
      <c r="P734" s="81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</row>
    <row r="735" spans="5:63" ht="15.75" customHeight="1" x14ac:dyDescent="0.35">
      <c r="E735" s="78"/>
      <c r="F735" s="78"/>
      <c r="G735" s="78"/>
      <c r="H735" s="78"/>
      <c r="I735" s="78"/>
      <c r="J735" s="78"/>
      <c r="K735" s="79"/>
      <c r="L735" s="79"/>
      <c r="M735" s="79"/>
      <c r="N735" s="79"/>
      <c r="O735" s="80"/>
      <c r="P735" s="81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</row>
    <row r="736" spans="5:63" ht="15.75" customHeight="1" x14ac:dyDescent="0.35">
      <c r="E736" s="78"/>
      <c r="F736" s="78"/>
      <c r="G736" s="78"/>
      <c r="H736" s="78"/>
      <c r="I736" s="78"/>
      <c r="J736" s="78"/>
      <c r="K736" s="79"/>
      <c r="L736" s="79"/>
      <c r="M736" s="79"/>
      <c r="N736" s="79"/>
      <c r="O736" s="80"/>
      <c r="P736" s="81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</row>
    <row r="737" spans="5:63" ht="15.75" customHeight="1" x14ac:dyDescent="0.35">
      <c r="E737" s="78"/>
      <c r="F737" s="78"/>
      <c r="G737" s="78"/>
      <c r="H737" s="78"/>
      <c r="I737" s="78"/>
      <c r="J737" s="78"/>
      <c r="K737" s="79"/>
      <c r="L737" s="79"/>
      <c r="M737" s="79"/>
      <c r="N737" s="79"/>
      <c r="O737" s="80"/>
      <c r="P737" s="81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</row>
    <row r="738" spans="5:63" ht="15.75" customHeight="1" x14ac:dyDescent="0.35">
      <c r="E738" s="78"/>
      <c r="F738" s="78"/>
      <c r="G738" s="78"/>
      <c r="H738" s="78"/>
      <c r="I738" s="78"/>
      <c r="J738" s="78"/>
      <c r="K738" s="79"/>
      <c r="L738" s="79"/>
      <c r="M738" s="79"/>
      <c r="N738" s="79"/>
      <c r="O738" s="80"/>
      <c r="P738" s="81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</row>
    <row r="739" spans="5:63" ht="15.75" customHeight="1" x14ac:dyDescent="0.35">
      <c r="E739" s="78"/>
      <c r="F739" s="78"/>
      <c r="G739" s="78"/>
      <c r="H739" s="78"/>
      <c r="I739" s="78"/>
      <c r="J739" s="78"/>
      <c r="K739" s="79"/>
      <c r="L739" s="79"/>
      <c r="M739" s="79"/>
      <c r="N739" s="79"/>
      <c r="O739" s="80"/>
      <c r="P739" s="81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</row>
    <row r="740" spans="5:63" ht="15.75" customHeight="1" x14ac:dyDescent="0.35">
      <c r="E740" s="78"/>
      <c r="F740" s="78"/>
      <c r="G740" s="78"/>
      <c r="H740" s="78"/>
      <c r="I740" s="78"/>
      <c r="J740" s="78"/>
      <c r="K740" s="79"/>
      <c r="L740" s="79"/>
      <c r="M740" s="79"/>
      <c r="N740" s="79"/>
      <c r="O740" s="80"/>
      <c r="P740" s="81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</row>
    <row r="741" spans="5:63" ht="15.75" customHeight="1" x14ac:dyDescent="0.35">
      <c r="E741" s="78"/>
      <c r="F741" s="78"/>
      <c r="G741" s="78"/>
      <c r="H741" s="78"/>
      <c r="I741" s="78"/>
      <c r="J741" s="78"/>
      <c r="K741" s="79"/>
      <c r="L741" s="79"/>
      <c r="M741" s="79"/>
      <c r="N741" s="79"/>
      <c r="O741" s="80"/>
      <c r="P741" s="81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</row>
    <row r="742" spans="5:63" ht="15.75" customHeight="1" x14ac:dyDescent="0.35">
      <c r="E742" s="78"/>
      <c r="F742" s="78"/>
      <c r="G742" s="78"/>
      <c r="H742" s="78"/>
      <c r="I742" s="78"/>
      <c r="J742" s="78"/>
      <c r="K742" s="79"/>
      <c r="L742" s="79"/>
      <c r="M742" s="79"/>
      <c r="N742" s="79"/>
      <c r="O742" s="80"/>
      <c r="P742" s="81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</row>
    <row r="743" spans="5:63" ht="15.75" customHeight="1" x14ac:dyDescent="0.35">
      <c r="E743" s="78"/>
      <c r="F743" s="78"/>
      <c r="G743" s="78"/>
      <c r="H743" s="78"/>
      <c r="I743" s="78"/>
      <c r="J743" s="78"/>
      <c r="K743" s="79"/>
      <c r="L743" s="79"/>
      <c r="M743" s="79"/>
      <c r="N743" s="79"/>
      <c r="O743" s="80"/>
      <c r="P743" s="81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</row>
    <row r="744" spans="5:63" ht="15.75" customHeight="1" x14ac:dyDescent="0.35">
      <c r="E744" s="78"/>
      <c r="F744" s="78"/>
      <c r="G744" s="78"/>
      <c r="H744" s="78"/>
      <c r="I744" s="78"/>
      <c r="J744" s="78"/>
      <c r="K744" s="79"/>
      <c r="L744" s="79"/>
      <c r="M744" s="79"/>
      <c r="N744" s="79"/>
      <c r="O744" s="80"/>
      <c r="P744" s="81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</row>
    <row r="745" spans="5:63" ht="15.75" customHeight="1" x14ac:dyDescent="0.35">
      <c r="E745" s="78"/>
      <c r="F745" s="78"/>
      <c r="G745" s="78"/>
      <c r="H745" s="78"/>
      <c r="I745" s="78"/>
      <c r="J745" s="78"/>
      <c r="K745" s="79"/>
      <c r="L745" s="79"/>
      <c r="M745" s="79"/>
      <c r="N745" s="79"/>
      <c r="O745" s="80"/>
      <c r="P745" s="81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</row>
    <row r="746" spans="5:63" ht="15.75" customHeight="1" x14ac:dyDescent="0.35">
      <c r="E746" s="78"/>
      <c r="F746" s="78"/>
      <c r="G746" s="78"/>
      <c r="H746" s="78"/>
      <c r="I746" s="78"/>
      <c r="J746" s="78"/>
      <c r="K746" s="79"/>
      <c r="L746" s="79"/>
      <c r="M746" s="79"/>
      <c r="N746" s="79"/>
      <c r="O746" s="80"/>
      <c r="P746" s="81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</row>
    <row r="747" spans="5:63" ht="15.75" customHeight="1" x14ac:dyDescent="0.35">
      <c r="E747" s="78"/>
      <c r="F747" s="78"/>
      <c r="G747" s="78"/>
      <c r="H747" s="78"/>
      <c r="I747" s="78"/>
      <c r="J747" s="78"/>
      <c r="K747" s="79"/>
      <c r="L747" s="79"/>
      <c r="M747" s="79"/>
      <c r="N747" s="79"/>
      <c r="O747" s="80"/>
      <c r="P747" s="81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</row>
    <row r="748" spans="5:63" ht="15.75" customHeight="1" x14ac:dyDescent="0.35">
      <c r="E748" s="78"/>
      <c r="F748" s="78"/>
      <c r="G748" s="78"/>
      <c r="H748" s="78"/>
      <c r="I748" s="78"/>
      <c r="J748" s="78"/>
      <c r="K748" s="79"/>
      <c r="L748" s="79"/>
      <c r="M748" s="79"/>
      <c r="N748" s="79"/>
      <c r="O748" s="80"/>
      <c r="P748" s="81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</row>
    <row r="749" spans="5:63" ht="15.75" customHeight="1" x14ac:dyDescent="0.35">
      <c r="E749" s="78"/>
      <c r="F749" s="78"/>
      <c r="G749" s="78"/>
      <c r="H749" s="78"/>
      <c r="I749" s="78"/>
      <c r="J749" s="78"/>
      <c r="K749" s="79"/>
      <c r="L749" s="79"/>
      <c r="M749" s="79"/>
      <c r="N749" s="79"/>
      <c r="O749" s="80"/>
      <c r="P749" s="81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</row>
    <row r="750" spans="5:63" ht="15.75" customHeight="1" x14ac:dyDescent="0.35">
      <c r="E750" s="78"/>
      <c r="F750" s="78"/>
      <c r="G750" s="78"/>
      <c r="H750" s="78"/>
      <c r="I750" s="78"/>
      <c r="J750" s="78"/>
      <c r="K750" s="79"/>
      <c r="L750" s="79"/>
      <c r="M750" s="79"/>
      <c r="N750" s="79"/>
      <c r="O750" s="80"/>
      <c r="P750" s="81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</row>
    <row r="751" spans="5:63" ht="15.75" customHeight="1" x14ac:dyDescent="0.35">
      <c r="E751" s="78"/>
      <c r="F751" s="78"/>
      <c r="G751" s="78"/>
      <c r="H751" s="78"/>
      <c r="I751" s="78"/>
      <c r="J751" s="78"/>
      <c r="K751" s="79"/>
      <c r="L751" s="79"/>
      <c r="M751" s="79"/>
      <c r="N751" s="79"/>
      <c r="O751" s="80"/>
      <c r="P751" s="81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</row>
    <row r="752" spans="5:63" ht="15.75" customHeight="1" x14ac:dyDescent="0.35">
      <c r="E752" s="78"/>
      <c r="F752" s="78"/>
      <c r="G752" s="78"/>
      <c r="H752" s="78"/>
      <c r="I752" s="78"/>
      <c r="J752" s="78"/>
      <c r="K752" s="79"/>
      <c r="L752" s="79"/>
      <c r="M752" s="79"/>
      <c r="N752" s="79"/>
      <c r="O752" s="80"/>
      <c r="P752" s="81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</row>
    <row r="753" spans="5:63" ht="15.75" customHeight="1" x14ac:dyDescent="0.35">
      <c r="E753" s="78"/>
      <c r="F753" s="78"/>
      <c r="G753" s="78"/>
      <c r="H753" s="78"/>
      <c r="I753" s="78"/>
      <c r="J753" s="78"/>
      <c r="K753" s="79"/>
      <c r="L753" s="79"/>
      <c r="M753" s="79"/>
      <c r="N753" s="79"/>
      <c r="O753" s="80"/>
      <c r="P753" s="81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</row>
    <row r="754" spans="5:63" ht="15.75" customHeight="1" x14ac:dyDescent="0.35">
      <c r="E754" s="78"/>
      <c r="F754" s="78"/>
      <c r="G754" s="78"/>
      <c r="H754" s="78"/>
      <c r="I754" s="78"/>
      <c r="J754" s="78"/>
      <c r="K754" s="79"/>
      <c r="L754" s="79"/>
      <c r="M754" s="79"/>
      <c r="N754" s="79"/>
      <c r="O754" s="80"/>
      <c r="P754" s="81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</row>
    <row r="755" spans="5:63" ht="15.75" customHeight="1" x14ac:dyDescent="0.35">
      <c r="E755" s="78"/>
      <c r="F755" s="78"/>
      <c r="G755" s="78"/>
      <c r="H755" s="78"/>
      <c r="I755" s="78"/>
      <c r="J755" s="78"/>
      <c r="K755" s="79"/>
      <c r="L755" s="79"/>
      <c r="M755" s="79"/>
      <c r="N755" s="79"/>
      <c r="O755" s="80"/>
      <c r="P755" s="81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</row>
    <row r="756" spans="5:63" ht="15.75" customHeight="1" x14ac:dyDescent="0.35">
      <c r="E756" s="78"/>
      <c r="F756" s="78"/>
      <c r="G756" s="78"/>
      <c r="H756" s="78"/>
      <c r="I756" s="78"/>
      <c r="J756" s="78"/>
      <c r="K756" s="79"/>
      <c r="L756" s="79"/>
      <c r="M756" s="79"/>
      <c r="N756" s="79"/>
      <c r="O756" s="80"/>
      <c r="P756" s="81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</row>
    <row r="757" spans="5:63" ht="15.75" customHeight="1" x14ac:dyDescent="0.35">
      <c r="E757" s="78"/>
      <c r="F757" s="78"/>
      <c r="G757" s="78"/>
      <c r="H757" s="78"/>
      <c r="I757" s="78"/>
      <c r="J757" s="78"/>
      <c r="K757" s="79"/>
      <c r="L757" s="79"/>
      <c r="M757" s="79"/>
      <c r="N757" s="79"/>
      <c r="O757" s="80"/>
      <c r="P757" s="81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</row>
    <row r="758" spans="5:63" ht="15.75" customHeight="1" x14ac:dyDescent="0.35">
      <c r="E758" s="78"/>
      <c r="F758" s="78"/>
      <c r="G758" s="78"/>
      <c r="H758" s="78"/>
      <c r="I758" s="78"/>
      <c r="J758" s="78"/>
      <c r="K758" s="79"/>
      <c r="L758" s="79"/>
      <c r="M758" s="79"/>
      <c r="N758" s="79"/>
      <c r="O758" s="80"/>
      <c r="P758" s="81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</row>
    <row r="759" spans="5:63" ht="15.75" customHeight="1" x14ac:dyDescent="0.35">
      <c r="E759" s="78"/>
      <c r="F759" s="78"/>
      <c r="G759" s="78"/>
      <c r="H759" s="78"/>
      <c r="I759" s="78"/>
      <c r="J759" s="78"/>
      <c r="K759" s="79"/>
      <c r="L759" s="79"/>
      <c r="M759" s="79"/>
      <c r="N759" s="79"/>
      <c r="O759" s="80"/>
      <c r="P759" s="81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</row>
    <row r="760" spans="5:63" ht="15.75" customHeight="1" x14ac:dyDescent="0.35">
      <c r="E760" s="78"/>
      <c r="F760" s="78"/>
      <c r="G760" s="78"/>
      <c r="H760" s="78"/>
      <c r="I760" s="78"/>
      <c r="J760" s="78"/>
      <c r="K760" s="79"/>
      <c r="L760" s="79"/>
      <c r="M760" s="79"/>
      <c r="N760" s="79"/>
      <c r="O760" s="80"/>
      <c r="P760" s="81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</row>
    <row r="761" spans="5:63" ht="15.75" customHeight="1" x14ac:dyDescent="0.35">
      <c r="E761" s="78"/>
      <c r="F761" s="78"/>
      <c r="G761" s="78"/>
      <c r="H761" s="78"/>
      <c r="I761" s="78"/>
      <c r="J761" s="78"/>
      <c r="K761" s="79"/>
      <c r="L761" s="79"/>
      <c r="M761" s="79"/>
      <c r="N761" s="79"/>
      <c r="O761" s="80"/>
      <c r="P761" s="81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</row>
    <row r="762" spans="5:63" ht="15.75" customHeight="1" x14ac:dyDescent="0.35">
      <c r="E762" s="78"/>
      <c r="F762" s="78"/>
      <c r="G762" s="78"/>
      <c r="H762" s="78"/>
      <c r="I762" s="78"/>
      <c r="J762" s="78"/>
      <c r="K762" s="79"/>
      <c r="L762" s="79"/>
      <c r="M762" s="79"/>
      <c r="N762" s="79"/>
      <c r="O762" s="80"/>
      <c r="P762" s="81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</row>
    <row r="763" spans="5:63" ht="15.75" customHeight="1" x14ac:dyDescent="0.35">
      <c r="E763" s="78"/>
      <c r="F763" s="78"/>
      <c r="G763" s="78"/>
      <c r="H763" s="78"/>
      <c r="I763" s="78"/>
      <c r="J763" s="78"/>
      <c r="K763" s="79"/>
      <c r="L763" s="79"/>
      <c r="M763" s="79"/>
      <c r="N763" s="79"/>
      <c r="O763" s="80"/>
      <c r="P763" s="81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</row>
    <row r="764" spans="5:63" ht="15.75" customHeight="1" x14ac:dyDescent="0.35">
      <c r="E764" s="78"/>
      <c r="F764" s="78"/>
      <c r="G764" s="78"/>
      <c r="H764" s="78"/>
      <c r="I764" s="78"/>
      <c r="J764" s="78"/>
      <c r="K764" s="79"/>
      <c r="L764" s="79"/>
      <c r="M764" s="79"/>
      <c r="N764" s="79"/>
      <c r="O764" s="80"/>
      <c r="P764" s="81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</row>
    <row r="765" spans="5:63" ht="15.75" customHeight="1" x14ac:dyDescent="0.35">
      <c r="E765" s="78"/>
      <c r="F765" s="78"/>
      <c r="G765" s="78"/>
      <c r="H765" s="78"/>
      <c r="I765" s="78"/>
      <c r="J765" s="78"/>
      <c r="K765" s="79"/>
      <c r="L765" s="79"/>
      <c r="M765" s="79"/>
      <c r="N765" s="79"/>
      <c r="O765" s="80"/>
      <c r="P765" s="81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</row>
    <row r="766" spans="5:63" ht="15.75" customHeight="1" x14ac:dyDescent="0.35">
      <c r="E766" s="78"/>
      <c r="F766" s="78"/>
      <c r="G766" s="78"/>
      <c r="H766" s="78"/>
      <c r="I766" s="78"/>
      <c r="J766" s="78"/>
      <c r="K766" s="79"/>
      <c r="L766" s="79"/>
      <c r="M766" s="79"/>
      <c r="N766" s="79"/>
      <c r="O766" s="80"/>
      <c r="P766" s="81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</row>
    <row r="767" spans="5:63" ht="15.75" customHeight="1" x14ac:dyDescent="0.35">
      <c r="E767" s="78"/>
      <c r="F767" s="78"/>
      <c r="G767" s="78"/>
      <c r="H767" s="78"/>
      <c r="I767" s="78"/>
      <c r="J767" s="78"/>
      <c r="K767" s="79"/>
      <c r="L767" s="79"/>
      <c r="M767" s="79"/>
      <c r="N767" s="79"/>
      <c r="O767" s="80"/>
      <c r="P767" s="81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</row>
    <row r="768" spans="5:63" ht="15.75" customHeight="1" x14ac:dyDescent="0.35">
      <c r="E768" s="78"/>
      <c r="F768" s="78"/>
      <c r="G768" s="78"/>
      <c r="H768" s="78"/>
      <c r="I768" s="78"/>
      <c r="J768" s="78"/>
      <c r="K768" s="79"/>
      <c r="L768" s="79"/>
      <c r="M768" s="79"/>
      <c r="N768" s="79"/>
      <c r="O768" s="80"/>
      <c r="P768" s="81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</row>
    <row r="769" spans="5:63" ht="15.75" customHeight="1" x14ac:dyDescent="0.35">
      <c r="E769" s="78"/>
      <c r="F769" s="78"/>
      <c r="G769" s="78"/>
      <c r="H769" s="78"/>
      <c r="I769" s="78"/>
      <c r="J769" s="78"/>
      <c r="K769" s="79"/>
      <c r="L769" s="79"/>
      <c r="M769" s="79"/>
      <c r="N769" s="79"/>
      <c r="O769" s="80"/>
      <c r="P769" s="81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</row>
    <row r="770" spans="5:63" ht="15.75" customHeight="1" x14ac:dyDescent="0.35">
      <c r="E770" s="78"/>
      <c r="F770" s="78"/>
      <c r="G770" s="78"/>
      <c r="H770" s="78"/>
      <c r="I770" s="78"/>
      <c r="J770" s="78"/>
      <c r="K770" s="79"/>
      <c r="L770" s="79"/>
      <c r="M770" s="79"/>
      <c r="N770" s="79"/>
      <c r="O770" s="80"/>
      <c r="P770" s="81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</row>
    <row r="771" spans="5:63" ht="15.75" customHeight="1" x14ac:dyDescent="0.35">
      <c r="E771" s="78"/>
      <c r="F771" s="78"/>
      <c r="G771" s="78"/>
      <c r="H771" s="78"/>
      <c r="I771" s="78"/>
      <c r="J771" s="78"/>
      <c r="K771" s="79"/>
      <c r="L771" s="79"/>
      <c r="M771" s="79"/>
      <c r="N771" s="79"/>
      <c r="O771" s="80"/>
      <c r="P771" s="81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</row>
    <row r="772" spans="5:63" ht="15.75" customHeight="1" x14ac:dyDescent="0.35">
      <c r="E772" s="78"/>
      <c r="F772" s="78"/>
      <c r="G772" s="78"/>
      <c r="H772" s="78"/>
      <c r="I772" s="78"/>
      <c r="J772" s="78"/>
      <c r="K772" s="79"/>
      <c r="L772" s="79"/>
      <c r="M772" s="79"/>
      <c r="N772" s="79"/>
      <c r="O772" s="80"/>
      <c r="P772" s="81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</row>
    <row r="773" spans="5:63" ht="15.75" customHeight="1" x14ac:dyDescent="0.35">
      <c r="E773" s="78"/>
      <c r="F773" s="78"/>
      <c r="G773" s="78"/>
      <c r="H773" s="78"/>
      <c r="I773" s="78"/>
      <c r="J773" s="78"/>
      <c r="K773" s="79"/>
      <c r="L773" s="79"/>
      <c r="M773" s="79"/>
      <c r="N773" s="79"/>
      <c r="O773" s="80"/>
      <c r="P773" s="81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</row>
    <row r="774" spans="5:63" ht="15.75" customHeight="1" x14ac:dyDescent="0.35">
      <c r="E774" s="78"/>
      <c r="F774" s="78"/>
      <c r="G774" s="78"/>
      <c r="H774" s="78"/>
      <c r="I774" s="78"/>
      <c r="J774" s="78"/>
      <c r="K774" s="79"/>
      <c r="L774" s="79"/>
      <c r="M774" s="79"/>
      <c r="N774" s="79"/>
      <c r="O774" s="80"/>
      <c r="P774" s="81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</row>
    <row r="775" spans="5:63" ht="15.75" customHeight="1" x14ac:dyDescent="0.35">
      <c r="E775" s="78"/>
      <c r="F775" s="78"/>
      <c r="G775" s="78"/>
      <c r="H775" s="78"/>
      <c r="I775" s="78"/>
      <c r="J775" s="78"/>
      <c r="K775" s="79"/>
      <c r="L775" s="79"/>
      <c r="M775" s="79"/>
      <c r="N775" s="79"/>
      <c r="O775" s="80"/>
      <c r="P775" s="81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</row>
    <row r="776" spans="5:63" ht="15.75" customHeight="1" x14ac:dyDescent="0.35">
      <c r="E776" s="78"/>
      <c r="F776" s="78"/>
      <c r="G776" s="78"/>
      <c r="H776" s="78"/>
      <c r="I776" s="78"/>
      <c r="J776" s="78"/>
      <c r="K776" s="79"/>
      <c r="L776" s="79"/>
      <c r="M776" s="79"/>
      <c r="N776" s="79"/>
      <c r="O776" s="80"/>
      <c r="P776" s="81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</row>
    <row r="777" spans="5:63" ht="15.75" customHeight="1" x14ac:dyDescent="0.35">
      <c r="E777" s="78"/>
      <c r="F777" s="78"/>
      <c r="G777" s="78"/>
      <c r="H777" s="78"/>
      <c r="I777" s="78"/>
      <c r="J777" s="78"/>
      <c r="K777" s="79"/>
      <c r="L777" s="79"/>
      <c r="M777" s="79"/>
      <c r="N777" s="79"/>
      <c r="O777" s="80"/>
      <c r="P777" s="81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</row>
    <row r="778" spans="5:63" ht="15.75" customHeight="1" x14ac:dyDescent="0.35">
      <c r="E778" s="78"/>
      <c r="F778" s="78"/>
      <c r="G778" s="78"/>
      <c r="H778" s="78"/>
      <c r="I778" s="78"/>
      <c r="J778" s="78"/>
      <c r="K778" s="79"/>
      <c r="L778" s="79"/>
      <c r="M778" s="79"/>
      <c r="N778" s="79"/>
      <c r="O778" s="80"/>
      <c r="P778" s="81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</row>
    <row r="779" spans="5:63" ht="15.75" customHeight="1" x14ac:dyDescent="0.35">
      <c r="E779" s="78"/>
      <c r="F779" s="78"/>
      <c r="G779" s="78"/>
      <c r="H779" s="78"/>
      <c r="I779" s="78"/>
      <c r="J779" s="78"/>
      <c r="K779" s="79"/>
      <c r="L779" s="79"/>
      <c r="M779" s="79"/>
      <c r="N779" s="79"/>
      <c r="O779" s="80"/>
      <c r="P779" s="81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</row>
    <row r="780" spans="5:63" ht="15.75" customHeight="1" x14ac:dyDescent="0.35">
      <c r="E780" s="78"/>
      <c r="F780" s="78"/>
      <c r="G780" s="78"/>
      <c r="H780" s="78"/>
      <c r="I780" s="78"/>
      <c r="J780" s="78"/>
      <c r="K780" s="79"/>
      <c r="L780" s="79"/>
      <c r="M780" s="79"/>
      <c r="N780" s="79"/>
      <c r="O780" s="80"/>
      <c r="P780" s="81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</row>
    <row r="781" spans="5:63" ht="15.75" customHeight="1" x14ac:dyDescent="0.35">
      <c r="E781" s="78"/>
      <c r="F781" s="78"/>
      <c r="G781" s="78"/>
      <c r="H781" s="78"/>
      <c r="I781" s="78"/>
      <c r="J781" s="78"/>
      <c r="K781" s="79"/>
      <c r="L781" s="79"/>
      <c r="M781" s="79"/>
      <c r="N781" s="79"/>
      <c r="O781" s="80"/>
      <c r="P781" s="81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</row>
    <row r="782" spans="5:63" ht="15.75" customHeight="1" x14ac:dyDescent="0.35">
      <c r="E782" s="78"/>
      <c r="F782" s="78"/>
      <c r="G782" s="78"/>
      <c r="H782" s="78"/>
      <c r="I782" s="78"/>
      <c r="J782" s="78"/>
      <c r="K782" s="79"/>
      <c r="L782" s="79"/>
      <c r="M782" s="79"/>
      <c r="N782" s="79"/>
      <c r="O782" s="80"/>
      <c r="P782" s="81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</row>
    <row r="783" spans="5:63" ht="15.75" customHeight="1" x14ac:dyDescent="0.35">
      <c r="E783" s="78"/>
      <c r="F783" s="78"/>
      <c r="G783" s="78"/>
      <c r="H783" s="78"/>
      <c r="I783" s="78"/>
      <c r="J783" s="78"/>
      <c r="K783" s="79"/>
      <c r="L783" s="79"/>
      <c r="M783" s="79"/>
      <c r="N783" s="79"/>
      <c r="O783" s="80"/>
      <c r="P783" s="81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</row>
    <row r="784" spans="5:63" ht="15.75" customHeight="1" x14ac:dyDescent="0.35">
      <c r="E784" s="78"/>
      <c r="F784" s="78"/>
      <c r="G784" s="78"/>
      <c r="H784" s="78"/>
      <c r="I784" s="78"/>
      <c r="J784" s="78"/>
      <c r="K784" s="79"/>
      <c r="L784" s="79"/>
      <c r="M784" s="79"/>
      <c r="N784" s="79"/>
      <c r="O784" s="80"/>
      <c r="P784" s="81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</row>
    <row r="785" spans="5:63" ht="15.75" customHeight="1" x14ac:dyDescent="0.35">
      <c r="E785" s="78"/>
      <c r="F785" s="78"/>
      <c r="G785" s="78"/>
      <c r="H785" s="78"/>
      <c r="I785" s="78"/>
      <c r="J785" s="78"/>
      <c r="K785" s="79"/>
      <c r="L785" s="79"/>
      <c r="M785" s="79"/>
      <c r="N785" s="79"/>
      <c r="O785" s="80"/>
      <c r="P785" s="81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</row>
    <row r="786" spans="5:63" ht="15.75" customHeight="1" x14ac:dyDescent="0.35">
      <c r="E786" s="78"/>
      <c r="F786" s="78"/>
      <c r="G786" s="78"/>
      <c r="H786" s="78"/>
      <c r="I786" s="78"/>
      <c r="J786" s="78"/>
      <c r="K786" s="79"/>
      <c r="L786" s="79"/>
      <c r="M786" s="79"/>
      <c r="N786" s="79"/>
      <c r="O786" s="80"/>
      <c r="P786" s="81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</row>
    <row r="787" spans="5:63" ht="15.75" customHeight="1" x14ac:dyDescent="0.35">
      <c r="E787" s="78"/>
      <c r="F787" s="78"/>
      <c r="G787" s="78"/>
      <c r="H787" s="78"/>
      <c r="I787" s="78"/>
      <c r="J787" s="78"/>
      <c r="K787" s="79"/>
      <c r="L787" s="79"/>
      <c r="M787" s="79"/>
      <c r="N787" s="79"/>
      <c r="O787" s="80"/>
      <c r="P787" s="81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</row>
    <row r="788" spans="5:63" ht="15.75" customHeight="1" x14ac:dyDescent="0.35">
      <c r="E788" s="78"/>
      <c r="F788" s="78"/>
      <c r="G788" s="78"/>
      <c r="H788" s="78"/>
      <c r="I788" s="78"/>
      <c r="J788" s="78"/>
      <c r="K788" s="79"/>
      <c r="L788" s="79"/>
      <c r="M788" s="79"/>
      <c r="N788" s="79"/>
      <c r="O788" s="80"/>
      <c r="P788" s="81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</row>
    <row r="789" spans="5:63" ht="15.75" customHeight="1" x14ac:dyDescent="0.35">
      <c r="E789" s="78"/>
      <c r="F789" s="78"/>
      <c r="G789" s="78"/>
      <c r="H789" s="78"/>
      <c r="I789" s="78"/>
      <c r="J789" s="78"/>
      <c r="K789" s="79"/>
      <c r="L789" s="79"/>
      <c r="M789" s="79"/>
      <c r="N789" s="79"/>
      <c r="O789" s="80"/>
      <c r="P789" s="81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</row>
    <row r="790" spans="5:63" ht="15.75" customHeight="1" x14ac:dyDescent="0.35">
      <c r="E790" s="78"/>
      <c r="F790" s="78"/>
      <c r="G790" s="78"/>
      <c r="H790" s="78"/>
      <c r="I790" s="78"/>
      <c r="J790" s="78"/>
      <c r="K790" s="79"/>
      <c r="L790" s="79"/>
      <c r="M790" s="79"/>
      <c r="N790" s="79"/>
      <c r="O790" s="80"/>
      <c r="P790" s="81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</row>
    <row r="791" spans="5:63" ht="15.75" customHeight="1" x14ac:dyDescent="0.35">
      <c r="E791" s="78"/>
      <c r="F791" s="78"/>
      <c r="G791" s="78"/>
      <c r="H791" s="78"/>
      <c r="I791" s="78"/>
      <c r="J791" s="78"/>
      <c r="K791" s="79"/>
      <c r="L791" s="79"/>
      <c r="M791" s="79"/>
      <c r="N791" s="79"/>
      <c r="O791" s="80"/>
      <c r="P791" s="81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</row>
    <row r="792" spans="5:63" ht="15.75" customHeight="1" x14ac:dyDescent="0.35">
      <c r="E792" s="78"/>
      <c r="F792" s="78"/>
      <c r="G792" s="78"/>
      <c r="H792" s="78"/>
      <c r="I792" s="78"/>
      <c r="J792" s="78"/>
      <c r="K792" s="79"/>
      <c r="L792" s="79"/>
      <c r="M792" s="79"/>
      <c r="N792" s="79"/>
      <c r="O792" s="80"/>
      <c r="P792" s="81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</row>
    <row r="793" spans="5:63" ht="15.75" customHeight="1" x14ac:dyDescent="0.35">
      <c r="E793" s="78"/>
      <c r="F793" s="78"/>
      <c r="G793" s="78"/>
      <c r="H793" s="78"/>
      <c r="I793" s="78"/>
      <c r="J793" s="78"/>
      <c r="K793" s="79"/>
      <c r="L793" s="79"/>
      <c r="M793" s="79"/>
      <c r="N793" s="79"/>
      <c r="O793" s="80"/>
      <c r="P793" s="81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</row>
    <row r="794" spans="5:63" ht="15.75" customHeight="1" x14ac:dyDescent="0.35">
      <c r="E794" s="78"/>
      <c r="F794" s="78"/>
      <c r="G794" s="78"/>
      <c r="H794" s="78"/>
      <c r="I794" s="78"/>
      <c r="J794" s="78"/>
      <c r="K794" s="79"/>
      <c r="L794" s="79"/>
      <c r="M794" s="79"/>
      <c r="N794" s="79"/>
      <c r="O794" s="80"/>
      <c r="P794" s="81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</row>
    <row r="795" spans="5:63" ht="15.75" customHeight="1" x14ac:dyDescent="0.35">
      <c r="E795" s="78"/>
      <c r="F795" s="78"/>
      <c r="G795" s="78"/>
      <c r="H795" s="78"/>
      <c r="I795" s="78"/>
      <c r="J795" s="78"/>
      <c r="K795" s="79"/>
      <c r="L795" s="79"/>
      <c r="M795" s="79"/>
      <c r="N795" s="79"/>
      <c r="O795" s="80"/>
      <c r="P795" s="81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</row>
    <row r="796" spans="5:63" ht="15.75" customHeight="1" x14ac:dyDescent="0.35">
      <c r="E796" s="78"/>
      <c r="F796" s="78"/>
      <c r="G796" s="78"/>
      <c r="H796" s="78"/>
      <c r="I796" s="78"/>
      <c r="J796" s="78"/>
      <c r="K796" s="79"/>
      <c r="L796" s="79"/>
      <c r="M796" s="79"/>
      <c r="N796" s="79"/>
      <c r="O796" s="80"/>
      <c r="P796" s="81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</row>
    <row r="797" spans="5:63" ht="15.75" customHeight="1" x14ac:dyDescent="0.35">
      <c r="E797" s="78"/>
      <c r="F797" s="78"/>
      <c r="G797" s="78"/>
      <c r="H797" s="78"/>
      <c r="I797" s="78"/>
      <c r="J797" s="78"/>
      <c r="K797" s="79"/>
      <c r="L797" s="79"/>
      <c r="M797" s="79"/>
      <c r="N797" s="79"/>
      <c r="O797" s="80"/>
      <c r="P797" s="81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</row>
    <row r="798" spans="5:63" ht="15.75" customHeight="1" x14ac:dyDescent="0.35">
      <c r="E798" s="78"/>
      <c r="F798" s="78"/>
      <c r="G798" s="78"/>
      <c r="H798" s="78"/>
      <c r="I798" s="78"/>
      <c r="J798" s="78"/>
      <c r="K798" s="79"/>
      <c r="L798" s="79"/>
      <c r="M798" s="79"/>
      <c r="N798" s="79"/>
      <c r="O798" s="80"/>
      <c r="P798" s="81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</row>
    <row r="799" spans="5:63" ht="15.75" customHeight="1" x14ac:dyDescent="0.35">
      <c r="E799" s="78"/>
      <c r="F799" s="78"/>
      <c r="G799" s="78"/>
      <c r="H799" s="78"/>
      <c r="I799" s="78"/>
      <c r="J799" s="78"/>
      <c r="K799" s="79"/>
      <c r="L799" s="79"/>
      <c r="M799" s="79"/>
      <c r="N799" s="79"/>
      <c r="O799" s="80"/>
      <c r="P799" s="81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</row>
    <row r="800" spans="5:63" ht="15.75" customHeight="1" x14ac:dyDescent="0.35">
      <c r="E800" s="78"/>
      <c r="F800" s="78"/>
      <c r="G800" s="78"/>
      <c r="H800" s="78"/>
      <c r="I800" s="78"/>
      <c r="J800" s="78"/>
      <c r="K800" s="79"/>
      <c r="L800" s="79"/>
      <c r="M800" s="79"/>
      <c r="N800" s="79"/>
      <c r="O800" s="80"/>
      <c r="P800" s="81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</row>
    <row r="801" spans="5:63" ht="15.75" customHeight="1" x14ac:dyDescent="0.35">
      <c r="E801" s="78"/>
      <c r="F801" s="78"/>
      <c r="G801" s="78"/>
      <c r="H801" s="78"/>
      <c r="I801" s="78"/>
      <c r="J801" s="78"/>
      <c r="K801" s="79"/>
      <c r="L801" s="79"/>
      <c r="M801" s="79"/>
      <c r="N801" s="79"/>
      <c r="O801" s="80"/>
      <c r="P801" s="81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</row>
    <row r="802" spans="5:63" ht="15.75" customHeight="1" x14ac:dyDescent="0.35">
      <c r="E802" s="78"/>
      <c r="F802" s="78"/>
      <c r="G802" s="78"/>
      <c r="H802" s="78"/>
      <c r="I802" s="78"/>
      <c r="J802" s="78"/>
      <c r="K802" s="79"/>
      <c r="L802" s="79"/>
      <c r="M802" s="79"/>
      <c r="N802" s="79"/>
      <c r="O802" s="80"/>
      <c r="P802" s="81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</row>
    <row r="803" spans="5:63" ht="15.75" customHeight="1" x14ac:dyDescent="0.35">
      <c r="E803" s="78"/>
      <c r="F803" s="78"/>
      <c r="G803" s="78"/>
      <c r="H803" s="78"/>
      <c r="I803" s="78"/>
      <c r="J803" s="78"/>
      <c r="K803" s="79"/>
      <c r="L803" s="79"/>
      <c r="M803" s="79"/>
      <c r="N803" s="79"/>
      <c r="O803" s="80"/>
      <c r="P803" s="81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</row>
    <row r="804" spans="5:63" ht="15.75" customHeight="1" x14ac:dyDescent="0.35">
      <c r="E804" s="78"/>
      <c r="F804" s="78"/>
      <c r="G804" s="78"/>
      <c r="H804" s="78"/>
      <c r="I804" s="78"/>
      <c r="J804" s="78"/>
      <c r="K804" s="79"/>
      <c r="L804" s="79"/>
      <c r="M804" s="79"/>
      <c r="N804" s="79"/>
      <c r="O804" s="80"/>
      <c r="P804" s="81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</row>
    <row r="805" spans="5:63" ht="15.75" customHeight="1" x14ac:dyDescent="0.35">
      <c r="E805" s="78"/>
      <c r="F805" s="78"/>
      <c r="G805" s="78"/>
      <c r="H805" s="78"/>
      <c r="I805" s="78"/>
      <c r="J805" s="78"/>
      <c r="K805" s="79"/>
      <c r="L805" s="79"/>
      <c r="M805" s="79"/>
      <c r="N805" s="79"/>
      <c r="O805" s="80"/>
      <c r="P805" s="81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</row>
    <row r="806" spans="5:63" ht="15.75" customHeight="1" x14ac:dyDescent="0.35">
      <c r="E806" s="78"/>
      <c r="F806" s="78"/>
      <c r="G806" s="78"/>
      <c r="H806" s="78"/>
      <c r="I806" s="78"/>
      <c r="J806" s="78"/>
      <c r="K806" s="79"/>
      <c r="L806" s="79"/>
      <c r="M806" s="79"/>
      <c r="N806" s="79"/>
      <c r="O806" s="80"/>
      <c r="P806" s="81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</row>
    <row r="807" spans="5:63" ht="15.75" customHeight="1" x14ac:dyDescent="0.35">
      <c r="E807" s="78"/>
      <c r="F807" s="78"/>
      <c r="G807" s="78"/>
      <c r="H807" s="78"/>
      <c r="I807" s="78"/>
      <c r="J807" s="78"/>
      <c r="K807" s="79"/>
      <c r="L807" s="79"/>
      <c r="M807" s="79"/>
      <c r="N807" s="79"/>
      <c r="O807" s="80"/>
      <c r="P807" s="81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</row>
    <row r="808" spans="5:63" ht="15.75" customHeight="1" x14ac:dyDescent="0.35">
      <c r="E808" s="78"/>
      <c r="F808" s="78"/>
      <c r="G808" s="78"/>
      <c r="H808" s="78"/>
      <c r="I808" s="78"/>
      <c r="J808" s="78"/>
      <c r="K808" s="79"/>
      <c r="L808" s="79"/>
      <c r="M808" s="79"/>
      <c r="N808" s="79"/>
      <c r="O808" s="80"/>
      <c r="P808" s="81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</row>
    <row r="809" spans="5:63" ht="15.75" customHeight="1" x14ac:dyDescent="0.35">
      <c r="E809" s="78"/>
      <c r="F809" s="78"/>
      <c r="G809" s="78"/>
      <c r="H809" s="78"/>
      <c r="I809" s="78"/>
      <c r="J809" s="78"/>
      <c r="K809" s="79"/>
      <c r="L809" s="79"/>
      <c r="M809" s="79"/>
      <c r="N809" s="79"/>
      <c r="O809" s="80"/>
      <c r="P809" s="81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</row>
    <row r="810" spans="5:63" ht="15.75" customHeight="1" x14ac:dyDescent="0.35">
      <c r="E810" s="78"/>
      <c r="F810" s="78"/>
      <c r="G810" s="78"/>
      <c r="H810" s="78"/>
      <c r="I810" s="78"/>
      <c r="J810" s="78"/>
      <c r="K810" s="79"/>
      <c r="L810" s="79"/>
      <c r="M810" s="79"/>
      <c r="N810" s="79"/>
      <c r="O810" s="80"/>
      <c r="P810" s="81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</row>
    <row r="811" spans="5:63" ht="15.75" customHeight="1" x14ac:dyDescent="0.35">
      <c r="E811" s="78"/>
      <c r="F811" s="78"/>
      <c r="G811" s="78"/>
      <c r="H811" s="78"/>
      <c r="I811" s="78"/>
      <c r="J811" s="78"/>
      <c r="K811" s="79"/>
      <c r="L811" s="79"/>
      <c r="M811" s="79"/>
      <c r="N811" s="79"/>
      <c r="O811" s="80"/>
      <c r="P811" s="81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</row>
    <row r="812" spans="5:63" ht="15.75" customHeight="1" x14ac:dyDescent="0.35">
      <c r="E812" s="78"/>
      <c r="F812" s="78"/>
      <c r="G812" s="78"/>
      <c r="H812" s="78"/>
      <c r="I812" s="78"/>
      <c r="J812" s="78"/>
      <c r="K812" s="79"/>
      <c r="L812" s="79"/>
      <c r="M812" s="79"/>
      <c r="N812" s="79"/>
      <c r="O812" s="80"/>
      <c r="P812" s="81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</row>
    <row r="813" spans="5:63" ht="15.75" customHeight="1" x14ac:dyDescent="0.35">
      <c r="E813" s="78"/>
      <c r="F813" s="78"/>
      <c r="G813" s="78"/>
      <c r="H813" s="78"/>
      <c r="I813" s="78"/>
      <c r="J813" s="78"/>
      <c r="K813" s="79"/>
      <c r="L813" s="79"/>
      <c r="M813" s="79"/>
      <c r="N813" s="79"/>
      <c r="O813" s="80"/>
      <c r="P813" s="81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</row>
    <row r="814" spans="5:63" ht="15.75" customHeight="1" x14ac:dyDescent="0.35">
      <c r="E814" s="78"/>
      <c r="F814" s="78"/>
      <c r="G814" s="78"/>
      <c r="H814" s="78"/>
      <c r="I814" s="78"/>
      <c r="J814" s="78"/>
      <c r="K814" s="79"/>
      <c r="L814" s="79"/>
      <c r="M814" s="79"/>
      <c r="N814" s="79"/>
      <c r="O814" s="80"/>
      <c r="P814" s="81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</row>
    <row r="815" spans="5:63" ht="15.75" customHeight="1" x14ac:dyDescent="0.35">
      <c r="E815" s="78"/>
      <c r="F815" s="78"/>
      <c r="G815" s="78"/>
      <c r="H815" s="78"/>
      <c r="I815" s="78"/>
      <c r="J815" s="78"/>
      <c r="K815" s="79"/>
      <c r="L815" s="79"/>
      <c r="M815" s="79"/>
      <c r="N815" s="79"/>
      <c r="O815" s="80"/>
      <c r="P815" s="81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</row>
    <row r="816" spans="5:63" ht="15.75" customHeight="1" x14ac:dyDescent="0.35">
      <c r="E816" s="78"/>
      <c r="F816" s="78"/>
      <c r="G816" s="78"/>
      <c r="H816" s="78"/>
      <c r="I816" s="78"/>
      <c r="J816" s="78"/>
      <c r="K816" s="79"/>
      <c r="L816" s="79"/>
      <c r="M816" s="79"/>
      <c r="N816" s="79"/>
      <c r="O816" s="80"/>
      <c r="P816" s="81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</row>
    <row r="817" spans="5:63" ht="15.75" customHeight="1" x14ac:dyDescent="0.35">
      <c r="E817" s="78"/>
      <c r="F817" s="78"/>
      <c r="G817" s="78"/>
      <c r="H817" s="78"/>
      <c r="I817" s="78"/>
      <c r="J817" s="78"/>
      <c r="K817" s="79"/>
      <c r="L817" s="79"/>
      <c r="M817" s="79"/>
      <c r="N817" s="79"/>
      <c r="O817" s="80"/>
      <c r="P817" s="81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</row>
    <row r="818" spans="5:63" ht="15.75" customHeight="1" x14ac:dyDescent="0.35">
      <c r="E818" s="78"/>
      <c r="F818" s="78"/>
      <c r="G818" s="78"/>
      <c r="H818" s="78"/>
      <c r="I818" s="78"/>
      <c r="J818" s="78"/>
      <c r="K818" s="79"/>
      <c r="L818" s="79"/>
      <c r="M818" s="79"/>
      <c r="N818" s="79"/>
      <c r="O818" s="80"/>
      <c r="P818" s="81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</row>
    <row r="819" spans="5:63" ht="15.75" customHeight="1" x14ac:dyDescent="0.35">
      <c r="E819" s="78"/>
      <c r="F819" s="78"/>
      <c r="G819" s="78"/>
      <c r="H819" s="78"/>
      <c r="I819" s="78"/>
      <c r="J819" s="78"/>
      <c r="K819" s="79"/>
      <c r="L819" s="79"/>
      <c r="M819" s="79"/>
      <c r="N819" s="79"/>
      <c r="O819" s="80"/>
      <c r="P819" s="81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</row>
    <row r="820" spans="5:63" ht="15.75" customHeight="1" x14ac:dyDescent="0.35">
      <c r="E820" s="78"/>
      <c r="F820" s="78"/>
      <c r="G820" s="78"/>
      <c r="H820" s="78"/>
      <c r="I820" s="78"/>
      <c r="J820" s="78"/>
      <c r="K820" s="79"/>
      <c r="L820" s="79"/>
      <c r="M820" s="79"/>
      <c r="N820" s="79"/>
      <c r="O820" s="80"/>
      <c r="P820" s="81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</row>
    <row r="821" spans="5:63" ht="15.75" customHeight="1" x14ac:dyDescent="0.35">
      <c r="E821" s="78"/>
      <c r="F821" s="78"/>
      <c r="G821" s="78"/>
      <c r="H821" s="78"/>
      <c r="I821" s="78"/>
      <c r="J821" s="78"/>
      <c r="K821" s="79"/>
      <c r="L821" s="79"/>
      <c r="M821" s="79"/>
      <c r="N821" s="79"/>
      <c r="O821" s="80"/>
      <c r="P821" s="81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</row>
    <row r="822" spans="5:63" ht="15.75" customHeight="1" x14ac:dyDescent="0.35">
      <c r="E822" s="78"/>
      <c r="F822" s="78"/>
      <c r="G822" s="78"/>
      <c r="H822" s="78"/>
      <c r="I822" s="78"/>
      <c r="J822" s="78"/>
      <c r="K822" s="79"/>
      <c r="L822" s="79"/>
      <c r="M822" s="79"/>
      <c r="N822" s="79"/>
      <c r="O822" s="80"/>
      <c r="P822" s="81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</row>
    <row r="823" spans="5:63" ht="15.75" customHeight="1" x14ac:dyDescent="0.35">
      <c r="E823" s="78"/>
      <c r="F823" s="78"/>
      <c r="G823" s="78"/>
      <c r="H823" s="78"/>
      <c r="I823" s="78"/>
      <c r="J823" s="78"/>
      <c r="K823" s="79"/>
      <c r="L823" s="79"/>
      <c r="M823" s="79"/>
      <c r="N823" s="79"/>
      <c r="O823" s="80"/>
      <c r="P823" s="81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</row>
    <row r="824" spans="5:63" ht="15.75" customHeight="1" x14ac:dyDescent="0.35">
      <c r="E824" s="78"/>
      <c r="F824" s="78"/>
      <c r="G824" s="78"/>
      <c r="H824" s="78"/>
      <c r="I824" s="78"/>
      <c r="J824" s="78"/>
      <c r="K824" s="79"/>
      <c r="L824" s="79"/>
      <c r="M824" s="79"/>
      <c r="N824" s="79"/>
      <c r="O824" s="80"/>
      <c r="P824" s="81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</row>
    <row r="825" spans="5:63" ht="15.75" customHeight="1" x14ac:dyDescent="0.35">
      <c r="E825" s="78"/>
      <c r="F825" s="78"/>
      <c r="G825" s="78"/>
      <c r="H825" s="78"/>
      <c r="I825" s="78"/>
      <c r="J825" s="78"/>
      <c r="K825" s="79"/>
      <c r="L825" s="79"/>
      <c r="M825" s="79"/>
      <c r="N825" s="79"/>
      <c r="O825" s="80"/>
      <c r="P825" s="81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</row>
    <row r="826" spans="5:63" ht="15.75" customHeight="1" x14ac:dyDescent="0.35">
      <c r="E826" s="78"/>
      <c r="F826" s="78"/>
      <c r="G826" s="78"/>
      <c r="H826" s="78"/>
      <c r="I826" s="78"/>
      <c r="J826" s="78"/>
      <c r="K826" s="79"/>
      <c r="L826" s="79"/>
      <c r="M826" s="79"/>
      <c r="N826" s="79"/>
      <c r="O826" s="80"/>
      <c r="P826" s="81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</row>
    <row r="827" spans="5:63" ht="15.75" customHeight="1" x14ac:dyDescent="0.35">
      <c r="E827" s="78"/>
      <c r="F827" s="78"/>
      <c r="G827" s="78"/>
      <c r="H827" s="78"/>
      <c r="I827" s="78"/>
      <c r="J827" s="78"/>
      <c r="K827" s="79"/>
      <c r="L827" s="79"/>
      <c r="M827" s="79"/>
      <c r="N827" s="79"/>
      <c r="O827" s="80"/>
      <c r="P827" s="81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</row>
    <row r="828" spans="5:63" ht="15.75" customHeight="1" x14ac:dyDescent="0.35">
      <c r="E828" s="78"/>
      <c r="F828" s="78"/>
      <c r="G828" s="78"/>
      <c r="H828" s="78"/>
      <c r="I828" s="78"/>
      <c r="J828" s="78"/>
      <c r="K828" s="79"/>
      <c r="L828" s="79"/>
      <c r="M828" s="79"/>
      <c r="N828" s="79"/>
      <c r="O828" s="80"/>
      <c r="P828" s="81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</row>
    <row r="829" spans="5:63" ht="15.75" customHeight="1" x14ac:dyDescent="0.35">
      <c r="E829" s="78"/>
      <c r="F829" s="78"/>
      <c r="G829" s="78"/>
      <c r="H829" s="78"/>
      <c r="I829" s="78"/>
      <c r="J829" s="78"/>
      <c r="K829" s="79"/>
      <c r="L829" s="79"/>
      <c r="M829" s="79"/>
      <c r="N829" s="79"/>
      <c r="O829" s="80"/>
      <c r="P829" s="81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</row>
    <row r="830" spans="5:63" ht="15.75" customHeight="1" x14ac:dyDescent="0.35">
      <c r="E830" s="78"/>
      <c r="F830" s="78"/>
      <c r="G830" s="78"/>
      <c r="H830" s="78"/>
      <c r="I830" s="78"/>
      <c r="J830" s="78"/>
      <c r="K830" s="79"/>
      <c r="L830" s="79"/>
      <c r="M830" s="79"/>
      <c r="N830" s="79"/>
      <c r="O830" s="80"/>
      <c r="P830" s="81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</row>
    <row r="831" spans="5:63" ht="15.75" customHeight="1" x14ac:dyDescent="0.35">
      <c r="E831" s="78"/>
      <c r="F831" s="78"/>
      <c r="G831" s="78"/>
      <c r="H831" s="78"/>
      <c r="I831" s="78"/>
      <c r="J831" s="78"/>
      <c r="K831" s="79"/>
      <c r="L831" s="79"/>
      <c r="M831" s="79"/>
      <c r="N831" s="79"/>
      <c r="O831" s="80"/>
      <c r="P831" s="81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</row>
    <row r="832" spans="5:63" ht="15.75" customHeight="1" x14ac:dyDescent="0.35">
      <c r="E832" s="78"/>
      <c r="F832" s="78"/>
      <c r="G832" s="78"/>
      <c r="H832" s="78"/>
      <c r="I832" s="78"/>
      <c r="J832" s="78"/>
      <c r="K832" s="79"/>
      <c r="L832" s="79"/>
      <c r="M832" s="79"/>
      <c r="N832" s="79"/>
      <c r="O832" s="80"/>
      <c r="P832" s="81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</row>
    <row r="833" spans="5:63" ht="15.75" customHeight="1" x14ac:dyDescent="0.35">
      <c r="E833" s="78"/>
      <c r="F833" s="78"/>
      <c r="G833" s="78"/>
      <c r="H833" s="78"/>
      <c r="I833" s="78"/>
      <c r="J833" s="78"/>
      <c r="K833" s="79"/>
      <c r="L833" s="79"/>
      <c r="M833" s="79"/>
      <c r="N833" s="79"/>
      <c r="O833" s="80"/>
      <c r="P833" s="81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</row>
    <row r="834" spans="5:63" ht="15.75" customHeight="1" x14ac:dyDescent="0.35">
      <c r="E834" s="78"/>
      <c r="F834" s="78"/>
      <c r="G834" s="78"/>
      <c r="H834" s="78"/>
      <c r="I834" s="78"/>
      <c r="J834" s="78"/>
      <c r="K834" s="79"/>
      <c r="L834" s="79"/>
      <c r="M834" s="79"/>
      <c r="N834" s="79"/>
      <c r="O834" s="80"/>
      <c r="P834" s="81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</row>
    <row r="835" spans="5:63" ht="15.75" customHeight="1" x14ac:dyDescent="0.35">
      <c r="E835" s="78"/>
      <c r="F835" s="78"/>
      <c r="G835" s="78"/>
      <c r="H835" s="78"/>
      <c r="I835" s="78"/>
      <c r="J835" s="78"/>
      <c r="K835" s="79"/>
      <c r="L835" s="79"/>
      <c r="M835" s="79"/>
      <c r="N835" s="79"/>
      <c r="O835" s="80"/>
      <c r="P835" s="81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</row>
    <row r="836" spans="5:63" ht="15.75" customHeight="1" x14ac:dyDescent="0.35">
      <c r="E836" s="78"/>
      <c r="F836" s="78"/>
      <c r="G836" s="78"/>
      <c r="H836" s="78"/>
      <c r="I836" s="78"/>
      <c r="J836" s="78"/>
      <c r="K836" s="79"/>
      <c r="L836" s="79"/>
      <c r="M836" s="79"/>
      <c r="N836" s="79"/>
      <c r="O836" s="80"/>
      <c r="P836" s="81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</row>
    <row r="837" spans="5:63" ht="15.75" customHeight="1" x14ac:dyDescent="0.35">
      <c r="E837" s="78"/>
      <c r="F837" s="78"/>
      <c r="G837" s="78"/>
      <c r="H837" s="78"/>
      <c r="I837" s="78"/>
      <c r="J837" s="78"/>
      <c r="K837" s="79"/>
      <c r="L837" s="79"/>
      <c r="M837" s="79"/>
      <c r="N837" s="79"/>
      <c r="O837" s="80"/>
      <c r="P837" s="81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</row>
    <row r="838" spans="5:63" ht="15.75" customHeight="1" x14ac:dyDescent="0.35">
      <c r="E838" s="78"/>
      <c r="F838" s="78"/>
      <c r="G838" s="78"/>
      <c r="H838" s="78"/>
      <c r="I838" s="78"/>
      <c r="J838" s="78"/>
      <c r="K838" s="79"/>
      <c r="L838" s="79"/>
      <c r="M838" s="79"/>
      <c r="N838" s="79"/>
      <c r="O838" s="80"/>
      <c r="P838" s="81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</row>
    <row r="839" spans="5:63" ht="15.75" customHeight="1" x14ac:dyDescent="0.35">
      <c r="E839" s="78"/>
      <c r="F839" s="78"/>
      <c r="G839" s="78"/>
      <c r="H839" s="78"/>
      <c r="I839" s="78"/>
      <c r="J839" s="78"/>
      <c r="K839" s="79"/>
      <c r="L839" s="79"/>
      <c r="M839" s="79"/>
      <c r="N839" s="79"/>
      <c r="O839" s="80"/>
      <c r="P839" s="81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</row>
    <row r="840" spans="5:63" ht="15.75" customHeight="1" x14ac:dyDescent="0.35">
      <c r="E840" s="78"/>
      <c r="F840" s="78"/>
      <c r="G840" s="78"/>
      <c r="H840" s="78"/>
      <c r="I840" s="78"/>
      <c r="J840" s="78"/>
      <c r="K840" s="79"/>
      <c r="L840" s="79"/>
      <c r="M840" s="79"/>
      <c r="N840" s="79"/>
      <c r="O840" s="80"/>
      <c r="P840" s="81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</row>
    <row r="841" spans="5:63" ht="15.75" customHeight="1" x14ac:dyDescent="0.35">
      <c r="E841" s="78"/>
      <c r="F841" s="78"/>
      <c r="G841" s="78"/>
      <c r="H841" s="78"/>
      <c r="I841" s="78"/>
      <c r="J841" s="78"/>
      <c r="K841" s="79"/>
      <c r="L841" s="79"/>
      <c r="M841" s="79"/>
      <c r="N841" s="79"/>
      <c r="O841" s="80"/>
      <c r="P841" s="81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</row>
    <row r="842" spans="5:63" ht="15.75" customHeight="1" x14ac:dyDescent="0.35">
      <c r="E842" s="78"/>
      <c r="F842" s="78"/>
      <c r="G842" s="78"/>
      <c r="H842" s="78"/>
      <c r="I842" s="78"/>
      <c r="J842" s="78"/>
      <c r="K842" s="79"/>
      <c r="L842" s="79"/>
      <c r="M842" s="79"/>
      <c r="N842" s="79"/>
      <c r="O842" s="80"/>
      <c r="P842" s="81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</row>
    <row r="843" spans="5:63" ht="15.75" customHeight="1" x14ac:dyDescent="0.35">
      <c r="E843" s="78"/>
      <c r="F843" s="78"/>
      <c r="G843" s="78"/>
      <c r="H843" s="78"/>
      <c r="I843" s="78"/>
      <c r="J843" s="78"/>
      <c r="K843" s="79"/>
      <c r="L843" s="79"/>
      <c r="M843" s="79"/>
      <c r="N843" s="79"/>
      <c r="O843" s="80"/>
      <c r="P843" s="81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</row>
    <row r="844" spans="5:63" ht="15.75" customHeight="1" x14ac:dyDescent="0.35">
      <c r="E844" s="78"/>
      <c r="F844" s="78"/>
      <c r="G844" s="78"/>
      <c r="H844" s="78"/>
      <c r="I844" s="78"/>
      <c r="J844" s="78"/>
      <c r="K844" s="79"/>
      <c r="L844" s="79"/>
      <c r="M844" s="79"/>
      <c r="N844" s="79"/>
      <c r="O844" s="80"/>
      <c r="P844" s="81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</row>
    <row r="845" spans="5:63" ht="15.75" customHeight="1" x14ac:dyDescent="0.35">
      <c r="E845" s="78"/>
      <c r="F845" s="78"/>
      <c r="G845" s="78"/>
      <c r="H845" s="78"/>
      <c r="I845" s="78"/>
      <c r="J845" s="78"/>
      <c r="K845" s="79"/>
      <c r="L845" s="79"/>
      <c r="M845" s="79"/>
      <c r="N845" s="79"/>
      <c r="O845" s="80"/>
      <c r="P845" s="81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</row>
    <row r="846" spans="5:63" ht="15.75" customHeight="1" x14ac:dyDescent="0.35">
      <c r="E846" s="78"/>
      <c r="F846" s="78"/>
      <c r="G846" s="78"/>
      <c r="H846" s="78"/>
      <c r="I846" s="78"/>
      <c r="J846" s="78"/>
      <c r="K846" s="79"/>
      <c r="L846" s="79"/>
      <c r="M846" s="79"/>
      <c r="N846" s="79"/>
      <c r="O846" s="79"/>
      <c r="P846" s="81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</row>
  </sheetData>
  <autoFilter ref="A5:BI121" xr:uid="{00000000-0009-0000-0000-000000000000}"/>
  <customSheetViews>
    <customSheetView guid="{AA084583-C107-49CE-9A2A-010C2F5A9D97}" filter="1" showAutoFilter="1">
      <pageMargins left="0.7" right="0.7" top="0.75" bottom="0.75" header="0.3" footer="0.3"/>
      <autoFilter ref="A5:BI121" xr:uid="{F94AF935-0C7A-43AD-8923-66C99655CDB3}"/>
      <extLst>
        <ext uri="GoogleSheetsCustomDataVersion1">
          <go:sheetsCustomData xmlns:go="http://customooxmlschemas.google.com/" filterViewId="1647839941"/>
        </ext>
      </extLst>
    </customSheetView>
  </customSheetViews>
  <mergeCells count="2">
    <mergeCell ref="E2:F2"/>
    <mergeCell ref="D3:K3"/>
  </mergeCells>
  <conditionalFormatting sqref="G5:G122">
    <cfRule type="cellIs" dxfId="5" priority="4" operator="between">
      <formula>1</formula>
      <formula>1</formula>
    </cfRule>
  </conditionalFormatting>
  <conditionalFormatting sqref="H5:H8">
    <cfRule type="expression" dxfId="4" priority="1">
      <formula>"j5=1"</formula>
    </cfRule>
  </conditionalFormatting>
  <conditionalFormatting sqref="H18">
    <cfRule type="expression" dxfId="3" priority="2">
      <formula>"j5=1"</formula>
    </cfRule>
  </conditionalFormatting>
  <conditionalFormatting sqref="H35">
    <cfRule type="expression" dxfId="2" priority="3">
      <formula>"j5=1"</formula>
    </cfRule>
  </conditionalFormatting>
  <conditionalFormatting sqref="H105">
    <cfRule type="expression" dxfId="1" priority="6">
      <formula>"j5=1"</formula>
    </cfRule>
  </conditionalFormatting>
  <conditionalFormatting sqref="I5:I122">
    <cfRule type="cellIs" dxfId="0" priority="5" operator="equal">
      <formula>1</formula>
    </cfRule>
  </conditionalFormatting>
  <hyperlinks>
    <hyperlink ref="G4" r:id="rId1" xr:uid="{00000000-0004-0000-0000-000000000000}"/>
    <hyperlink ref="I4" r:id="rId2" xr:uid="{00000000-0004-0000-0000-000001000000}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142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8</v>
      </c>
      <c r="C2" s="138">
        <f t="shared" ref="C2:C51" si="0">A2</f>
        <v>1</v>
      </c>
      <c r="D2" s="138" t="str">
        <f ca="1">IFERROR(OFFSET(TABLE!D$1,'F45'!B2-1,0),"")</f>
        <v>Amanda Spencer</v>
      </c>
      <c r="E2" s="139">
        <f ca="1">IFERROR(VLOOKUP(D2,TABLE!D:P,8,FALSE),"")</f>
        <v>13</v>
      </c>
      <c r="F2" s="140">
        <f ca="1">IFERROR(VLOOKUP(D2,TABLE!D:P,13,FALSE),"")</f>
        <v>796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11</v>
      </c>
      <c r="C3" s="138">
        <f t="shared" si="0"/>
        <v>2</v>
      </c>
      <c r="D3" s="138" t="str">
        <f ca="1">IFERROR(OFFSET(TABLE!D$1,'F45'!B3-1,0),"")</f>
        <v>Liz Adams</v>
      </c>
      <c r="E3" s="139">
        <f ca="1">IFERROR(VLOOKUP(D3,TABLE!D:P,8,FALSE),"")</f>
        <v>12</v>
      </c>
      <c r="F3" s="140">
        <f ca="1">IFERROR(VLOOKUP(D3,TABLE!D:P,13,FALSE),"")</f>
        <v>771</v>
      </c>
    </row>
    <row r="4" spans="1:6" ht="14.5" x14ac:dyDescent="0.35">
      <c r="A4" s="71">
        <f t="shared" si="1"/>
        <v>3</v>
      </c>
      <c r="B4" s="71">
        <f>IFERROR(MATCH(A$1&amp;A4,TABLE!B:B,0),"")</f>
        <v>15</v>
      </c>
      <c r="C4" s="138">
        <f t="shared" si="0"/>
        <v>3</v>
      </c>
      <c r="D4" s="138" t="str">
        <f ca="1">IFERROR(OFFSET(TABLE!D$1,'F45'!B4-1,0),"")</f>
        <v>Vicki Johnstone</v>
      </c>
      <c r="E4" s="139">
        <f ca="1">IFERROR(VLOOKUP(D4,TABLE!D:P,8,FALSE),"")</f>
        <v>9</v>
      </c>
      <c r="F4" s="140">
        <f ca="1">IFERROR(VLOOKUP(D4,TABLE!D:P,13,FALSE),"")</f>
        <v>750</v>
      </c>
    </row>
    <row r="5" spans="1:6" ht="14.5" x14ac:dyDescent="0.35">
      <c r="A5" s="71">
        <f t="shared" si="1"/>
        <v>4</v>
      </c>
      <c r="B5" s="71">
        <f>IFERROR(MATCH(A$1&amp;A5,TABLE!B:B,0),"")</f>
        <v>16</v>
      </c>
      <c r="C5" s="138">
        <f t="shared" si="0"/>
        <v>4</v>
      </c>
      <c r="D5" s="138" t="str">
        <f ca="1">IFERROR(OFFSET(TABLE!D$1,'F45'!B5-1,0),"")</f>
        <v>Louise Jennings</v>
      </c>
      <c r="E5" s="139">
        <f ca="1">IFERROR(VLOOKUP(D5,TABLE!D:P,8,FALSE),"")</f>
        <v>9</v>
      </c>
      <c r="F5" s="140">
        <f ca="1">IFERROR(VLOOKUP(D5,TABLE!D:P,13,FALSE),"")</f>
        <v>737</v>
      </c>
    </row>
    <row r="6" spans="1:6" ht="14.5" x14ac:dyDescent="0.35">
      <c r="A6" s="71">
        <f t="shared" si="1"/>
        <v>5</v>
      </c>
      <c r="B6" s="71">
        <f>IFERROR(MATCH(A$1&amp;A6,TABLE!B:B,0),"")</f>
        <v>24</v>
      </c>
      <c r="C6" s="138">
        <f t="shared" si="0"/>
        <v>5</v>
      </c>
      <c r="D6" s="138" t="str">
        <f ca="1">IFERROR(OFFSET(TABLE!D$1,'F45'!B6-1,0),"")</f>
        <v>Pip Trevorrow</v>
      </c>
      <c r="E6" s="139">
        <f ca="1">IFERROR(VLOOKUP(D6,TABLE!D:P,8,FALSE),"")</f>
        <v>6</v>
      </c>
      <c r="F6" s="140">
        <f ca="1">IFERROR(VLOOKUP(D6,TABLE!D:P,13,FALSE),"")</f>
        <v>557</v>
      </c>
    </row>
    <row r="7" spans="1:6" ht="14.5" x14ac:dyDescent="0.35">
      <c r="A7" s="71">
        <f t="shared" si="1"/>
        <v>6</v>
      </c>
      <c r="B7" s="71">
        <f>IFERROR(MATCH(A$1&amp;A7,TABLE!B:B,0),"")</f>
        <v>28</v>
      </c>
      <c r="C7" s="138">
        <f t="shared" si="0"/>
        <v>6</v>
      </c>
      <c r="D7" s="138" t="str">
        <f ca="1">IFERROR(OFFSET(TABLE!D$1,'F45'!B7-1,0),"")</f>
        <v>Heidi Siddle</v>
      </c>
      <c r="E7" s="139">
        <f ca="1">IFERROR(VLOOKUP(D7,TABLE!D:P,8,FALSE),"")</f>
        <v>4</v>
      </c>
      <c r="F7" s="140">
        <f ca="1">IFERROR(VLOOKUP(D7,TABLE!D:P,13,FALSE),"")</f>
        <v>380</v>
      </c>
    </row>
    <row r="8" spans="1:6" ht="14.5" x14ac:dyDescent="0.35">
      <c r="A8" s="71">
        <f t="shared" si="1"/>
        <v>7</v>
      </c>
      <c r="B8" s="71">
        <f>IFERROR(MATCH(A$1&amp;A8,TABLE!B:B,0),"")</f>
        <v>55</v>
      </c>
      <c r="C8" s="138">
        <f t="shared" si="0"/>
        <v>7</v>
      </c>
      <c r="D8" s="138" t="str">
        <f ca="1">IFERROR(OFFSET(TABLE!D$1,'F45'!B8-1,0),"")</f>
        <v>Carys Lippiatt</v>
      </c>
      <c r="E8" s="139">
        <f ca="1">IFERROR(VLOOKUP(D8,TABLE!D:P,8,FALSE),"")</f>
        <v>1</v>
      </c>
      <c r="F8" s="140">
        <f ca="1">IFERROR(VLOOKUP(D8,TABLE!D:P,13,FALSE),"")</f>
        <v>94</v>
      </c>
    </row>
    <row r="9" spans="1:6" ht="14.5" x14ac:dyDescent="0.35">
      <c r="A9" s="71">
        <f t="shared" si="1"/>
        <v>8</v>
      </c>
      <c r="B9" s="71">
        <f>IFERROR(MATCH(A$1&amp;A9,TABLE!B:B,0),"")</f>
        <v>59</v>
      </c>
      <c r="C9" s="138">
        <f t="shared" si="0"/>
        <v>8</v>
      </c>
      <c r="D9" s="138" t="str">
        <f ca="1">IFERROR(OFFSET(TABLE!D$1,'F45'!B9-1,0),"")</f>
        <v>Carolyn Mackay</v>
      </c>
      <c r="E9" s="139">
        <f ca="1">IFERROR(VLOOKUP(D9,TABLE!D:P,8,FALSE),"")</f>
        <v>1</v>
      </c>
      <c r="F9" s="140">
        <f ca="1">IFERROR(VLOOKUP(D9,TABLE!D:P,13,FALSE),"")</f>
        <v>92</v>
      </c>
    </row>
    <row r="10" spans="1:6" ht="14.5" x14ac:dyDescent="0.35">
      <c r="A10" s="71">
        <f t="shared" si="1"/>
        <v>9</v>
      </c>
      <c r="B10" s="71">
        <f>IFERROR(MATCH(A$1&amp;A10,TABLE!B:B,0),"")</f>
        <v>67</v>
      </c>
      <c r="C10" s="138">
        <f t="shared" si="0"/>
        <v>9</v>
      </c>
      <c r="D10" s="138" t="str">
        <f ca="1">IFERROR(OFFSET(TABLE!D$1,'F45'!B10-1,0),"")</f>
        <v>Elaine Craiggs</v>
      </c>
      <c r="E10" s="139">
        <f ca="1">IFERROR(VLOOKUP(D10,TABLE!D:P,8,FALSE),"")</f>
        <v>1</v>
      </c>
      <c r="F10" s="140">
        <f ca="1">IFERROR(VLOOKUP(D10,TABLE!D:P,13,FALSE),"")</f>
        <v>90</v>
      </c>
    </row>
    <row r="11" spans="1:6" ht="14.5" x14ac:dyDescent="0.35">
      <c r="A11" s="71">
        <f t="shared" si="1"/>
        <v>10</v>
      </c>
      <c r="B11" s="71" t="str">
        <f>IFERROR(MATCH(A$1&amp;A11,TABLE!B:B,0),"")</f>
        <v/>
      </c>
      <c r="C11" s="138">
        <f t="shared" si="0"/>
        <v>10</v>
      </c>
      <c r="D11" s="138" t="str">
        <f ca="1">IFERROR(OFFSET(TABLE!D$1,'F45'!B11-1,0),"")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IFERROR(MATCH(A$1&amp;A12,TABLE!B:B,0),"")</f>
        <v/>
      </c>
      <c r="C12" s="138">
        <f t="shared" si="0"/>
        <v>11</v>
      </c>
      <c r="D12" s="138" t="str">
        <f ca="1">IFERROR(OFFSET(TABLE!D$1,'F45'!B12-1,0),"")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IFERROR(MATCH(A$1&amp;A13,TABLE!B:B,0),"")</f>
        <v/>
      </c>
      <c r="C13" s="138">
        <f t="shared" si="0"/>
        <v>12</v>
      </c>
      <c r="D13" s="138" t="str">
        <f ca="1">IFERROR(OFFSET(TABLE!D$1,'F45'!B13-1,0),"")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IFERROR(MATCH(A$1&amp;A14,TABLE!B:B,0),"")</f>
        <v/>
      </c>
      <c r="C14" s="138">
        <f t="shared" si="0"/>
        <v>13</v>
      </c>
      <c r="D14" s="138" t="str">
        <f ca="1">IFERROR(OFFSET(TABLE!D$1,'F45'!B14-1,0),"")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IFERROR(MATCH(A$1&amp;A15,TABLE!B:B,0),"")</f>
        <v/>
      </c>
      <c r="C15" s="138">
        <f t="shared" si="0"/>
        <v>14</v>
      </c>
      <c r="D15" s="138" t="str">
        <f ca="1">IFERROR(OFFSET(TABLE!D$1,'F45'!B15-1,0),"")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IFERROR(MATCH(A$1&amp;A16,TABLE!B:B,0),"")</f>
        <v/>
      </c>
      <c r="C16" s="138">
        <f t="shared" si="0"/>
        <v>15</v>
      </c>
      <c r="D16" s="138" t="str">
        <f ca="1">IFERROR(OFFSET(TABLE!D$1,'F45'!B16-1,0),"")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IFERROR(MATCH(A$1&amp;A17,TABLE!B:B,0),"")</f>
        <v/>
      </c>
      <c r="C17" s="138">
        <f t="shared" si="0"/>
        <v>16</v>
      </c>
      <c r="D17" s="138" t="str">
        <f ca="1">IFERROR(OFFSET(TABLE!D$1,'F45'!B17-1,0),"")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IFERROR(MATCH(A$1&amp;A18,TABLE!B:B,0),"")</f>
        <v/>
      </c>
      <c r="C18" s="138">
        <f t="shared" si="0"/>
        <v>17</v>
      </c>
      <c r="D18" s="138" t="str">
        <f ca="1">IFERROR(OFFSET(TABLE!D$1,'F45'!B18-1,0),"")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IFERROR(MATCH(A$1&amp;A19,TABLE!B:B,0),"")</f>
        <v/>
      </c>
      <c r="C19" s="138">
        <f t="shared" si="0"/>
        <v>18</v>
      </c>
      <c r="D19" s="138" t="str">
        <f ca="1">IFERROR(OFFSET(TABLE!D$1,'F45'!B19-1,0),"")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IFERROR(MATCH(A$1&amp;A20,TABLE!B:B,0),"")</f>
        <v/>
      </c>
      <c r="C20" s="138">
        <f t="shared" si="0"/>
        <v>19</v>
      </c>
      <c r="D20" s="138" t="str">
        <f ca="1">IFERROR(OFFSET(TABLE!D$1,'F45'!B20-1,0),"")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IFERROR(OFFSET(TABLE!D$1,'F45'!B21-1,0),"")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IFERROR(OFFSET(TABLE!D$1,'F45'!B22-1,0),"")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IFERROR(OFFSET(TABLE!D$1,'F45'!B23-1,0),"")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IFERROR(OFFSET(TABLE!D$1,'F45'!B24-1,0),"")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IFERROR(OFFSET(TABLE!D$1,'F45'!B25-1,0),"")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IFERROR(OFFSET(TABLE!D$1,'F45'!B26-1,0),"")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IFERROR(OFFSET(TABLE!D$1,'F45'!B27-1,0),"")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IFERROR(OFFSET(TABLE!D$1,'F45'!B28-1,0),"")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IFERROR(OFFSET(TABLE!D$1,'F45'!B29-1,0),"")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IFERROR(OFFSET(TABLE!D$1,'F45'!B30-1,0),"")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IFERROR(OFFSET(TABLE!D$1,'F45'!B31-1,0),"")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IFERROR(OFFSET(TABLE!D$1,'F45'!B32-1,0),"")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IFERROR(OFFSET(TABLE!D$1,'F45'!B33-1,0),"")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IFERROR(OFFSET(TABLE!D$1,'F45'!B34-1,0),"")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IFERROR(OFFSET(TABLE!D$1,'F45'!B35-1,0),"")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IFERROR(OFFSET(TABLE!D$1,'F45'!B36-1,0),"")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IFERROR(OFFSET(TABLE!D$1,'F45'!B37-1,0),"")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IFERROR(OFFSET(TABLE!D$1,'F45'!B38-1,0),"")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IFERROR(OFFSET(TABLE!D$1,'F45'!B39-1,0),"")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IFERROR(OFFSET(TABLE!D$1,'F45'!B40-1,0),"")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IFERROR(OFFSET(TABLE!D$1,'F45'!B41-1,0),"")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IFERROR(OFFSET(TABLE!D$1,'F45'!B42-1,0),"")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IFERROR(OFFSET(TABLE!D$1,'F45'!B43-1,0),"")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IFERROR(OFFSET(TABLE!D$1,'F45'!B44-1,0),"")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IFERROR(OFFSET(TABLE!D$1,'F45'!B45-1,0),"")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IFERROR(OFFSET(TABLE!D$1,'F45'!B46-1,0),"")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IFERROR(OFFSET(TABLE!D$1,'F45'!B47-1,0),"")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IFERROR(OFFSET(TABLE!D$1,'F45'!B48-1,0),"")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IFERROR(OFFSET(TABLE!D$1,'F45'!B49-1,0),"")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IFERROR(OFFSET(TABLE!D$1,'F45'!B50-1,0),"")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IFERROR(OFFSET(TABLE!D$1,'F45'!B51-1,0),"")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0"/>
  <sheetViews>
    <sheetView topLeftCell="C1" workbookViewId="0"/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232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80</v>
      </c>
      <c r="C2" s="138">
        <f t="shared" ref="C2:C51" si="0">A2</f>
        <v>1</v>
      </c>
      <c r="D2" s="138" t="str">
        <f ca="1">IFERROR(OFFSET(TABLE!D$1,'M55'!B2-1,0),"")</f>
        <v>Tim Straughan</v>
      </c>
      <c r="E2" s="139">
        <f ca="1">IFERROR(VLOOKUP(D2,TABLE!D:P,8,FALSE),"")</f>
        <v>11</v>
      </c>
      <c r="F2" s="140">
        <f ca="1">IFERROR(VLOOKUP(D2,TABLE!D:P,13,FALSE),"")</f>
        <v>768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83</v>
      </c>
      <c r="C3" s="138">
        <f t="shared" si="0"/>
        <v>2</v>
      </c>
      <c r="D3" s="138" t="str">
        <f ca="1">IFERROR(OFFSET(TABLE!D$1,'M55'!B3-1,0),"")</f>
        <v>Vernon Long</v>
      </c>
      <c r="E3" s="139">
        <f ca="1">IFERROR(VLOOKUP(D3,TABLE!D:P,8,FALSE),"")</f>
        <v>18</v>
      </c>
      <c r="F3" s="140">
        <f ca="1">IFERROR(VLOOKUP(D3,TABLE!D:P,13,FALSE),"")</f>
        <v>758</v>
      </c>
    </row>
    <row r="4" spans="1:6" ht="14.5" x14ac:dyDescent="0.35">
      <c r="A4" s="71">
        <f t="shared" si="1"/>
        <v>3</v>
      </c>
      <c r="B4" s="71">
        <f>IFERROR(MATCH(A$1&amp;A4,TABLE!B:B,0),"")</f>
        <v>84</v>
      </c>
      <c r="C4" s="138">
        <f t="shared" si="0"/>
        <v>3</v>
      </c>
      <c r="D4" s="138" t="str">
        <f ca="1">IFERROR(OFFSET(TABLE!D$1,'M55'!B4-1,0),"")</f>
        <v>James Tarran</v>
      </c>
      <c r="E4" s="139">
        <f ca="1">IFERROR(VLOOKUP(D4,TABLE!D:P,8,FALSE),"")</f>
        <v>10</v>
      </c>
      <c r="F4" s="140">
        <f ca="1">IFERROR(VLOOKUP(D4,TABLE!D:P,13,FALSE),"")</f>
        <v>757</v>
      </c>
    </row>
    <row r="5" spans="1:6" ht="14.5" x14ac:dyDescent="0.35">
      <c r="A5" s="71">
        <f t="shared" si="1"/>
        <v>4</v>
      </c>
      <c r="B5" s="71">
        <f>IFERROR(MATCH(A$1&amp;A5,TABLE!B:B,0),"")</f>
        <v>90</v>
      </c>
      <c r="C5" s="138">
        <f t="shared" si="0"/>
        <v>4</v>
      </c>
      <c r="D5" s="138" t="str">
        <f ca="1">IFERROR(OFFSET(TABLE!D$1,'M55'!B5-1,0),"")</f>
        <v>Graham Pawley</v>
      </c>
      <c r="E5" s="139">
        <f ca="1">IFERROR(VLOOKUP(D5,TABLE!D:P,8,FALSE),"")</f>
        <v>13</v>
      </c>
      <c r="F5" s="140">
        <f ca="1">IFERROR(VLOOKUP(D5,TABLE!D:P,13,FALSE),"")</f>
        <v>742</v>
      </c>
    </row>
    <row r="6" spans="1:6" ht="14.5" x14ac:dyDescent="0.35">
      <c r="A6" s="71">
        <f t="shared" si="1"/>
        <v>5</v>
      </c>
      <c r="B6" s="71">
        <f>IFERROR(MATCH(A$1&amp;A6,TABLE!B:B,0),"")</f>
        <v>96</v>
      </c>
      <c r="C6" s="138">
        <f t="shared" si="0"/>
        <v>5</v>
      </c>
      <c r="D6" s="138" t="str">
        <f ca="1">IFERROR(OFFSET(TABLE!D$1,'M55'!B6-1,0),"")</f>
        <v>Chris Sawyer</v>
      </c>
      <c r="E6" s="139">
        <f ca="1">IFERROR(VLOOKUP(D6,TABLE!D:P,8,FALSE),"")</f>
        <v>19</v>
      </c>
      <c r="F6" s="140">
        <f ca="1">IFERROR(VLOOKUP(D6,TABLE!D:P,13,FALSE),"")</f>
        <v>722</v>
      </c>
    </row>
    <row r="7" spans="1:6" ht="14.5" x14ac:dyDescent="0.35">
      <c r="A7" s="71">
        <f t="shared" si="1"/>
        <v>6</v>
      </c>
      <c r="B7" s="71">
        <f>IFERROR(MATCH(A$1&amp;A7,TABLE!B:B,0),"")</f>
        <v>97</v>
      </c>
      <c r="C7" s="138">
        <f t="shared" si="0"/>
        <v>6</v>
      </c>
      <c r="D7" s="138" t="str">
        <f ca="1">IFERROR(OFFSET(TABLE!D$1,'M55'!B7-1,0),"")</f>
        <v>Neil Sedgley</v>
      </c>
      <c r="E7" s="139">
        <f ca="1">IFERROR(VLOOKUP(D7,TABLE!D:P,8,FALSE),"")</f>
        <v>16</v>
      </c>
      <c r="F7" s="140">
        <f ca="1">IFERROR(VLOOKUP(D7,TABLE!D:P,13,FALSE),"")</f>
        <v>709</v>
      </c>
    </row>
    <row r="8" spans="1:6" ht="14.5" x14ac:dyDescent="0.35">
      <c r="A8" s="71">
        <f t="shared" si="1"/>
        <v>7</v>
      </c>
      <c r="B8" s="71">
        <f>IFERROR(MATCH(A$1&amp;A8,TABLE!B:B,0),"")</f>
        <v>98</v>
      </c>
      <c r="C8" s="138">
        <f t="shared" si="0"/>
        <v>7</v>
      </c>
      <c r="D8" s="138" t="str">
        <f ca="1">IFERROR(OFFSET(TABLE!D$1,'M55'!B8-1,0),"")</f>
        <v>Roy Huggins</v>
      </c>
      <c r="E8" s="139">
        <f ca="1">IFERROR(VLOOKUP(D8,TABLE!D:P,8,FALSE),"")</f>
        <v>8</v>
      </c>
      <c r="F8" s="140">
        <f ca="1">IFERROR(VLOOKUP(D8,TABLE!D:P,13,FALSE),"")</f>
        <v>702</v>
      </c>
    </row>
    <row r="9" spans="1:6" ht="14.5" x14ac:dyDescent="0.35">
      <c r="A9" s="71">
        <f t="shared" si="1"/>
        <v>8</v>
      </c>
      <c r="B9" s="71">
        <f>IFERROR(MATCH(A$1&amp;A9,TABLE!B:B,0),"")</f>
        <v>99</v>
      </c>
      <c r="C9" s="138">
        <f t="shared" si="0"/>
        <v>8</v>
      </c>
      <c r="D9" s="138" t="str">
        <f ca="1">IFERROR(OFFSET(TABLE!D$1,'M55'!B9-1,0),"")</f>
        <v>Ken Fox</v>
      </c>
      <c r="E9" s="139">
        <f ca="1">IFERROR(VLOOKUP(D9,TABLE!D:P,8,FALSE),"")</f>
        <v>13</v>
      </c>
      <c r="F9" s="140">
        <f ca="1">IFERROR(VLOOKUP(D9,TABLE!D:P,13,FALSE),"")</f>
        <v>699</v>
      </c>
    </row>
    <row r="10" spans="1:6" ht="14.5" x14ac:dyDescent="0.35">
      <c r="A10" s="71">
        <f t="shared" si="1"/>
        <v>9</v>
      </c>
      <c r="B10" s="71">
        <f>IFERROR(MATCH(A$1&amp;A10,TABLE!B:B,0),"")</f>
        <v>122</v>
      </c>
      <c r="C10" s="138">
        <f t="shared" si="0"/>
        <v>9</v>
      </c>
      <c r="D10" s="138" t="str">
        <f ca="1">IFERROR(OFFSET(TABLE!D$1,'M55'!B10-1,0),"")</f>
        <v>Mike Robins</v>
      </c>
      <c r="E10" s="139">
        <f ca="1">IFERROR(VLOOKUP(D10,TABLE!D:P,8,FALSE),"")</f>
        <v>4</v>
      </c>
      <c r="F10" s="140">
        <f ca="1">IFERROR(VLOOKUP(D10,TABLE!D:P,13,FALSE),"")</f>
        <v>357</v>
      </c>
    </row>
    <row r="11" spans="1:6" ht="14.5" x14ac:dyDescent="0.35">
      <c r="A11" s="71">
        <f t="shared" si="1"/>
        <v>10</v>
      </c>
      <c r="B11" s="71">
        <f>IFERROR(MATCH(A$1&amp;A11,TABLE!B:B,0),"")</f>
        <v>129</v>
      </c>
      <c r="C11" s="138">
        <f t="shared" si="0"/>
        <v>10</v>
      </c>
      <c r="D11" s="138" t="str">
        <f ca="1">IFERROR(OFFSET(TABLE!D$1,'M55'!B11-1,0),"")</f>
        <v>Mick Loftus</v>
      </c>
      <c r="E11" s="139">
        <f ca="1">IFERROR(VLOOKUP(D11,TABLE!D:P,8,FALSE),"")</f>
        <v>3</v>
      </c>
      <c r="F11" s="140">
        <f ca="1">IFERROR(VLOOKUP(D11,TABLE!D:P,13,FALSE),"")</f>
        <v>288</v>
      </c>
    </row>
    <row r="12" spans="1:6" ht="14.5" x14ac:dyDescent="0.35">
      <c r="A12" s="71">
        <f t="shared" si="1"/>
        <v>11</v>
      </c>
      <c r="B12" s="71">
        <f>IFERROR(MATCH(A$1&amp;A12,TABLE!B:B,0),"")</f>
        <v>130</v>
      </c>
      <c r="C12" s="138">
        <f t="shared" si="0"/>
        <v>11</v>
      </c>
      <c r="D12" s="138" t="str">
        <f ca="1">IFERROR(OFFSET(TABLE!D$1,'M55'!B12-1,0),"")</f>
        <v>Steve Webb</v>
      </c>
      <c r="E12" s="139">
        <f ca="1">IFERROR(VLOOKUP(D12,TABLE!D:P,8,FALSE),"")</f>
        <v>3</v>
      </c>
      <c r="F12" s="140">
        <f ca="1">IFERROR(VLOOKUP(D12,TABLE!D:P,13,FALSE),"")</f>
        <v>284</v>
      </c>
    </row>
    <row r="13" spans="1:6" ht="14.5" x14ac:dyDescent="0.35">
      <c r="A13" s="71">
        <f t="shared" si="1"/>
        <v>12</v>
      </c>
      <c r="B13" s="71">
        <f>IFERROR(MATCH(A$1&amp;A13,TABLE!B:B,0),"")</f>
        <v>136</v>
      </c>
      <c r="C13" s="138">
        <f t="shared" si="0"/>
        <v>12</v>
      </c>
      <c r="D13" s="138" t="str">
        <f ca="1">IFERROR(OFFSET(TABLE!D$1,'M55'!B13-1,0),"")</f>
        <v>Andy Wicks</v>
      </c>
      <c r="E13" s="139">
        <f ca="1">IFERROR(VLOOKUP(D13,TABLE!D:P,8,FALSE),"")</f>
        <v>3</v>
      </c>
      <c r="F13" s="140">
        <f ca="1">IFERROR(VLOOKUP(D13,TABLE!D:P,13,FALSE),"")</f>
        <v>267</v>
      </c>
    </row>
    <row r="14" spans="1:6" ht="14.5" x14ac:dyDescent="0.35">
      <c r="A14" s="71">
        <f t="shared" si="1"/>
        <v>13</v>
      </c>
      <c r="B14" s="71">
        <f>IFERROR(MATCH(A$1&amp;A14,TABLE!B:B,0),"")</f>
        <v>138</v>
      </c>
      <c r="C14" s="138">
        <f t="shared" si="0"/>
        <v>13</v>
      </c>
      <c r="D14" s="138" t="str">
        <f ca="1">IFERROR(OFFSET(TABLE!D$1,'M55'!B14-1,0),"")</f>
        <v>Tim Towler</v>
      </c>
      <c r="E14" s="139">
        <f ca="1">IFERROR(VLOOKUP(D14,TABLE!D:P,8,FALSE),"")</f>
        <v>3</v>
      </c>
      <c r="F14" s="140">
        <f ca="1">IFERROR(VLOOKUP(D14,TABLE!D:P,13,FALSE),"")</f>
        <v>264</v>
      </c>
    </row>
    <row r="15" spans="1:6" ht="14.5" x14ac:dyDescent="0.35">
      <c r="A15" s="71">
        <f t="shared" si="1"/>
        <v>14</v>
      </c>
      <c r="B15" s="71">
        <f>IFERROR(MATCH(A$1&amp;A15,TABLE!B:B,0),"")</f>
        <v>146</v>
      </c>
      <c r="C15" s="138">
        <f t="shared" si="0"/>
        <v>14</v>
      </c>
      <c r="D15" s="138" t="str">
        <f ca="1">IFERROR(OFFSET(TABLE!D$1,'M55'!B15-1,0),"")</f>
        <v>Simon Vallance</v>
      </c>
      <c r="E15" s="139">
        <f ca="1">IFERROR(VLOOKUP(D15,TABLE!D:P,8,FALSE),"")</f>
        <v>2</v>
      </c>
      <c r="F15" s="140">
        <f ca="1">IFERROR(VLOOKUP(D15,TABLE!D:P,13,FALSE),"")</f>
        <v>191</v>
      </c>
    </row>
    <row r="16" spans="1:6" ht="14.5" x14ac:dyDescent="0.35">
      <c r="A16" s="71">
        <f t="shared" si="1"/>
        <v>15</v>
      </c>
      <c r="B16" s="71">
        <f>IFERROR(MATCH(A$1&amp;A16,TABLE!B:B,0),"")</f>
        <v>169</v>
      </c>
      <c r="C16" s="138">
        <f t="shared" si="0"/>
        <v>15</v>
      </c>
      <c r="D16" s="138" t="str">
        <f ca="1">IFERROR(OFFSET(TABLE!D$1,'M55'!B16-1,0),"")</f>
        <v>Paul Sanderson</v>
      </c>
      <c r="E16" s="139">
        <f ca="1">IFERROR(VLOOKUP(D16,TABLE!D:P,8,FALSE),"")</f>
        <v>1</v>
      </c>
      <c r="F16" s="140">
        <f ca="1">IFERROR(VLOOKUP(D16,TABLE!D:P,13,FALSE),"")</f>
        <v>94</v>
      </c>
    </row>
    <row r="17" spans="1:6" ht="14.5" x14ac:dyDescent="0.35">
      <c r="A17" s="71">
        <f t="shared" si="1"/>
        <v>16</v>
      </c>
      <c r="B17" s="71">
        <f>IFERROR(MATCH(A$1&amp;A17,TABLE!B:B,0),"")</f>
        <v>179</v>
      </c>
      <c r="C17" s="138">
        <f t="shared" si="0"/>
        <v>16</v>
      </c>
      <c r="D17" s="138" t="str">
        <f ca="1">IFERROR(OFFSET(TABLE!D$1,'M55'!B17-1,0),"")</f>
        <v>Keith Taylor</v>
      </c>
      <c r="E17" s="139">
        <f ca="1">IFERROR(VLOOKUP(D17,TABLE!D:P,8,FALSE),"")</f>
        <v>1</v>
      </c>
      <c r="F17" s="140">
        <f ca="1">IFERROR(VLOOKUP(D17,TABLE!D:P,13,FALSE),"")</f>
        <v>90</v>
      </c>
    </row>
    <row r="18" spans="1:6" ht="14.5" x14ac:dyDescent="0.35">
      <c r="A18" s="71">
        <f t="shared" si="1"/>
        <v>17</v>
      </c>
      <c r="B18" s="71">
        <f>IFERROR(MATCH(A$1&amp;A18,TABLE!B:B,0),"")</f>
        <v>188</v>
      </c>
      <c r="C18" s="138">
        <f t="shared" si="0"/>
        <v>17</v>
      </c>
      <c r="D18" s="138" t="str">
        <f ca="1">IFERROR(OFFSET(TABLE!D$1,'M55'!B18-1,0),"")</f>
        <v>Drew Taylor</v>
      </c>
      <c r="E18" s="139">
        <f ca="1">IFERROR(VLOOKUP(D18,TABLE!D:P,8,FALSE),"")</f>
        <v>1</v>
      </c>
      <c r="F18" s="140">
        <f ca="1">IFERROR(VLOOKUP(D18,TABLE!D:P,13,FALSE),"")</f>
        <v>80</v>
      </c>
    </row>
    <row r="19" spans="1:6" ht="14.5" x14ac:dyDescent="0.35">
      <c r="A19" s="71">
        <f t="shared" si="1"/>
        <v>18</v>
      </c>
      <c r="B19" s="71">
        <f>IFERROR(MATCH(A$1&amp;A19,TABLE!B:B,0),"")</f>
        <v>189</v>
      </c>
      <c r="C19" s="138">
        <f t="shared" si="0"/>
        <v>18</v>
      </c>
      <c r="D19" s="138" t="str">
        <f ca="1">IFERROR(OFFSET(TABLE!D$1,'M55'!B19-1,0),"")</f>
        <v>Patrick Barrett</v>
      </c>
      <c r="E19" s="139">
        <f ca="1">IFERROR(VLOOKUP(D19,TABLE!D:P,8,FALSE),"")</f>
        <v>1</v>
      </c>
      <c r="F19" s="140">
        <f ca="1">IFERROR(VLOOKUP(D19,TABLE!D:P,13,FALSE),"")</f>
        <v>79</v>
      </c>
    </row>
    <row r="20" spans="1:6" ht="14.5" x14ac:dyDescent="0.35">
      <c r="A20" s="71">
        <f t="shared" si="1"/>
        <v>19</v>
      </c>
      <c r="B20" s="71">
        <f>IFERROR(MATCH(A$1&amp;A20,TABLE!B:B,0),"")</f>
        <v>190</v>
      </c>
      <c r="C20" s="138">
        <f t="shared" si="0"/>
        <v>19</v>
      </c>
      <c r="D20" s="138" t="str">
        <f ca="1">IFERROR(OFFSET(TABLE!D$1,'M55'!B20-1,0),"")</f>
        <v>Graham Ford</v>
      </c>
      <c r="E20" s="139">
        <f ca="1">IFERROR(VLOOKUP(D20,TABLE!D:P,8,FALSE),"")</f>
        <v>1</v>
      </c>
      <c r="F20" s="140">
        <f ca="1">IFERROR(VLOOKUP(D20,TABLE!D:P,13,FALSE),"")</f>
        <v>76</v>
      </c>
    </row>
    <row r="21" spans="1:6" ht="15.75" customHeight="1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IFERROR(OFFSET(TABLE!D$1,'M55'!B21-1,0),"")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IFERROR(OFFSET(TABLE!D$1,'M55'!B22-1,0),"")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IFERROR(OFFSET(TABLE!D$1,'M55'!B23-1,0),"")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IFERROR(OFFSET(TABLE!D$1,'M55'!B24-1,0),"")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IFERROR(OFFSET(TABLE!D$1,'M55'!B25-1,0),"")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IFERROR(OFFSET(TABLE!D$1,'M55'!B26-1,0),"")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IFERROR(OFFSET(TABLE!D$1,'M55'!B27-1,0),"")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IFERROR(OFFSET(TABLE!D$1,'M55'!B28-1,0),"")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IFERROR(OFFSET(TABLE!D$1,'M55'!B29-1,0),"")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IFERROR(OFFSET(TABLE!D$1,'M55'!B30-1,0),"")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IFERROR(OFFSET(TABLE!D$1,'M55'!B31-1,0),"")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IFERROR(OFFSET(TABLE!D$1,'M55'!B32-1,0),"")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IFERROR(OFFSET(TABLE!D$1,'M55'!B33-1,0),"")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IFERROR(OFFSET(TABLE!D$1,'M55'!B34-1,0),"")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IFERROR(OFFSET(TABLE!D$1,'M55'!B35-1,0),"")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IFERROR(OFFSET(TABLE!D$1,'M55'!B36-1,0),"")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IFERROR(OFFSET(TABLE!D$1,'M55'!B37-1,0),"")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IFERROR(OFFSET(TABLE!D$1,'M55'!B38-1,0),"")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IFERROR(OFFSET(TABLE!D$1,'M55'!B39-1,0),"")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IFERROR(OFFSET(TABLE!D$1,'M55'!B40-1,0),"")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IFERROR(OFFSET(TABLE!D$1,'M55'!B41-1,0),"")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IFERROR(OFFSET(TABLE!D$1,'M55'!B42-1,0),"")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IFERROR(OFFSET(TABLE!D$1,'M55'!B43-1,0),"")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IFERROR(OFFSET(TABLE!D$1,'M55'!B44-1,0),"")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IFERROR(OFFSET(TABLE!D$1,'M55'!B45-1,0),"")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IFERROR(OFFSET(TABLE!D$1,'M55'!B46-1,0),"")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IFERROR(OFFSET(TABLE!D$1,'M55'!B47-1,0),"")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IFERROR(OFFSET(TABLE!D$1,'M55'!B48-1,0),"")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IFERROR(OFFSET(TABLE!D$1,'M55'!B49-1,0),"")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IFERROR(OFFSET(TABLE!D$1,'M55'!B50-1,0),"")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IFERROR(OFFSET(TABLE!D$1,'M55'!B51-1,0),"")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148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12</v>
      </c>
      <c r="C2" s="138">
        <f t="shared" ref="C2:C51" si="0">A2</f>
        <v>1</v>
      </c>
      <c r="D2" s="138" t="str">
        <f ca="1">IFERROR(OFFSET(TABLE!D$1,'F55'!B2-1,0),"")</f>
        <v>Sue Sunderland</v>
      </c>
      <c r="E2" s="139">
        <f ca="1">IFERROR(VLOOKUP(D2,TABLE!D:P,8,FALSE),"")</f>
        <v>18</v>
      </c>
      <c r="F2" s="140">
        <f ca="1">IFERROR(VLOOKUP(D2,TABLE!D:P,13,FALSE),"")</f>
        <v>770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14</v>
      </c>
      <c r="C3" s="138">
        <f t="shared" si="0"/>
        <v>2</v>
      </c>
      <c r="D3" s="138" t="str">
        <f ca="1">IFERROR(OFFSET(TABLE!D$1,'F55'!B3-1,0),"")</f>
        <v>Leila Kara</v>
      </c>
      <c r="E3" s="139">
        <f ca="1">IFERROR(VLOOKUP(D3,TABLE!D:P,8,FALSE),"")</f>
        <v>18</v>
      </c>
      <c r="F3" s="140">
        <f ca="1">IFERROR(VLOOKUP(D3,TABLE!D:P,13,FALSE),"")</f>
        <v>757</v>
      </c>
    </row>
    <row r="4" spans="1:6" ht="14.5" x14ac:dyDescent="0.35">
      <c r="A4" s="71">
        <f t="shared" si="1"/>
        <v>3</v>
      </c>
      <c r="B4" s="71">
        <f>IFERROR(MATCH(A$1&amp;A4,TABLE!B:B,0),"")</f>
        <v>27</v>
      </c>
      <c r="C4" s="138">
        <f t="shared" si="0"/>
        <v>3</v>
      </c>
      <c r="D4" s="138" t="str">
        <f ca="1">IFERROR(OFFSET(TABLE!D$1,'F55'!B4-1,0),"")</f>
        <v>Jillian Sabourn</v>
      </c>
      <c r="E4" s="139">
        <f ca="1">IFERROR(VLOOKUP(D4,TABLE!D:P,8,FALSE),"")</f>
        <v>5</v>
      </c>
      <c r="F4" s="140">
        <f ca="1">IFERROR(VLOOKUP(D4,TABLE!D:P,13,FALSE),"")</f>
        <v>433</v>
      </c>
    </row>
    <row r="5" spans="1:6" ht="14.5" x14ac:dyDescent="0.35">
      <c r="A5" s="71">
        <f t="shared" si="1"/>
        <v>4</v>
      </c>
      <c r="B5" s="71">
        <f>IFERROR(MATCH(A$1&amp;A5,TABLE!B:B,0),"")</f>
        <v>66</v>
      </c>
      <c r="C5" s="138">
        <f t="shared" si="0"/>
        <v>4</v>
      </c>
      <c r="D5" s="138" t="str">
        <f ca="1">IFERROR(OFFSET(TABLE!D$1,'F55'!B5-1,0),"")</f>
        <v>Anne Jones</v>
      </c>
      <c r="E5" s="139">
        <f ca="1">IFERROR(VLOOKUP(D5,TABLE!D:P,8,FALSE),"")</f>
        <v>1</v>
      </c>
      <c r="F5" s="140">
        <f ca="1">IFERROR(VLOOKUP(D5,TABLE!D:P,13,FALSE),"")</f>
        <v>90</v>
      </c>
    </row>
    <row r="6" spans="1:6" ht="14.5" x14ac:dyDescent="0.35">
      <c r="A6" s="71">
        <f t="shared" si="1"/>
        <v>5</v>
      </c>
      <c r="B6" s="71" t="str">
        <f>IFERROR(MATCH(A$1&amp;A6,TABLE!B:B,0),"")</f>
        <v/>
      </c>
      <c r="C6" s="138">
        <f t="shared" si="0"/>
        <v>5</v>
      </c>
      <c r="D6" s="138" t="str">
        <f ca="1">IFERROR(OFFSET(TABLE!D$1,'F55'!B6-1,0),"")</f>
        <v/>
      </c>
      <c r="E6" s="139" t="str">
        <f ca="1">IFERROR(VLOOKUP(D6,TABLE!D:P,8,FALSE),"")</f>
        <v/>
      </c>
      <c r="F6" s="140" t="str">
        <f ca="1">IFERROR(VLOOKUP(D6,TABLE!D:P,13,FALSE),"")</f>
        <v/>
      </c>
    </row>
    <row r="7" spans="1:6" ht="14.5" x14ac:dyDescent="0.35">
      <c r="A7" s="71">
        <f t="shared" si="1"/>
        <v>6</v>
      </c>
      <c r="B7" s="71" t="str">
        <f>IFERROR(MATCH(A$1&amp;A7,TABLE!B:B,0),"")</f>
        <v/>
      </c>
      <c r="C7" s="138">
        <f t="shared" si="0"/>
        <v>6</v>
      </c>
      <c r="D7" s="138" t="str">
        <f ca="1">IFERROR(OFFSET(TABLE!D$1,'F55'!B7-1,0),"")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IFERROR(MATCH(A$1&amp;A8,TABLE!B:B,0),"")</f>
        <v/>
      </c>
      <c r="C8" s="138">
        <f t="shared" si="0"/>
        <v>7</v>
      </c>
      <c r="D8" s="138" t="str">
        <f ca="1">IFERROR(OFFSET(TABLE!D$1,'F55'!B8-1,0),"")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IFERROR(MATCH(A$1&amp;A9,TABLE!B:B,0),"")</f>
        <v/>
      </c>
      <c r="C9" s="138">
        <f t="shared" si="0"/>
        <v>8</v>
      </c>
      <c r="D9" s="138" t="str">
        <f ca="1">IFERROR(OFFSET(TABLE!D$1,'F55'!B9-1,0),"")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IFERROR(MATCH(A$1&amp;A10,TABLE!B:B,0),"")</f>
        <v/>
      </c>
      <c r="C10" s="138">
        <f t="shared" si="0"/>
        <v>9</v>
      </c>
      <c r="D10" s="138" t="str">
        <f ca="1">IFERROR(OFFSET(TABLE!D$1,'F55'!B10-1,0),"")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IFERROR(MATCH(A$1&amp;A11,TABLE!B:B,0),"")</f>
        <v/>
      </c>
      <c r="C11" s="138">
        <f t="shared" si="0"/>
        <v>10</v>
      </c>
      <c r="D11" s="138" t="str">
        <f ca="1">IFERROR(OFFSET(TABLE!D$1,'F55'!B11-1,0),"")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IFERROR(MATCH(A$1&amp;A12,TABLE!B:B,0),"")</f>
        <v/>
      </c>
      <c r="C12" s="138">
        <f t="shared" si="0"/>
        <v>11</v>
      </c>
      <c r="D12" s="138" t="str">
        <f ca="1">IFERROR(OFFSET(TABLE!D$1,'F55'!B12-1,0),"")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IFERROR(MATCH(A$1&amp;A13,TABLE!B:B,0),"")</f>
        <v/>
      </c>
      <c r="C13" s="138">
        <f t="shared" si="0"/>
        <v>12</v>
      </c>
      <c r="D13" s="138" t="str">
        <f ca="1">IFERROR(OFFSET(TABLE!D$1,'F55'!B13-1,0),"")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IFERROR(MATCH(A$1&amp;A14,TABLE!B:B,0),"")</f>
        <v/>
      </c>
      <c r="C14" s="138">
        <f t="shared" si="0"/>
        <v>13</v>
      </c>
      <c r="D14" s="138" t="str">
        <f ca="1">IFERROR(OFFSET(TABLE!D$1,'F55'!B14-1,0),"")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IFERROR(MATCH(A$1&amp;A15,TABLE!B:B,0),"")</f>
        <v/>
      </c>
      <c r="C15" s="138">
        <f t="shared" si="0"/>
        <v>14</v>
      </c>
      <c r="D15" s="138" t="str">
        <f ca="1">IFERROR(OFFSET(TABLE!D$1,'F55'!B15-1,0),"")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IFERROR(MATCH(A$1&amp;A16,TABLE!B:B,0),"")</f>
        <v/>
      </c>
      <c r="C16" s="138">
        <f t="shared" si="0"/>
        <v>15</v>
      </c>
      <c r="D16" s="138" t="str">
        <f ca="1">IFERROR(OFFSET(TABLE!D$1,'F55'!B16-1,0),"")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IFERROR(MATCH(A$1&amp;A17,TABLE!B:B,0),"")</f>
        <v/>
      </c>
      <c r="C17" s="138">
        <f t="shared" si="0"/>
        <v>16</v>
      </c>
      <c r="D17" s="138" t="str">
        <f ca="1">IFERROR(OFFSET(TABLE!D$1,'F55'!B17-1,0),"")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IFERROR(MATCH(A$1&amp;A18,TABLE!B:B,0),"")</f>
        <v/>
      </c>
      <c r="C18" s="138">
        <f t="shared" si="0"/>
        <v>17</v>
      </c>
      <c r="D18" s="138" t="str">
        <f ca="1">IFERROR(OFFSET(TABLE!D$1,'F55'!B18-1,0),"")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IFERROR(MATCH(A$1&amp;A19,TABLE!B:B,0),"")</f>
        <v/>
      </c>
      <c r="C19" s="138">
        <f t="shared" si="0"/>
        <v>18</v>
      </c>
      <c r="D19" s="138" t="str">
        <f ca="1">IFERROR(OFFSET(TABLE!D$1,'F55'!B19-1,0),"")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IFERROR(MATCH(A$1&amp;A20,TABLE!B:B,0),"")</f>
        <v/>
      </c>
      <c r="C20" s="138">
        <f t="shared" si="0"/>
        <v>19</v>
      </c>
      <c r="D20" s="138" t="str">
        <f ca="1">IFERROR(OFFSET(TABLE!D$1,'F55'!B20-1,0),"")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IFERROR(OFFSET(TABLE!D$1,'F55'!B21-1,0),"")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IFERROR(OFFSET(TABLE!D$1,'F55'!B22-1,0),"")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IFERROR(OFFSET(TABLE!D$1,'F55'!B23-1,0),"")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IFERROR(OFFSET(TABLE!D$1,'F55'!B24-1,0),"")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IFERROR(OFFSET(TABLE!D$1,'F55'!B25-1,0),"")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IFERROR(OFFSET(TABLE!D$1,'F55'!B26-1,0),"")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IFERROR(OFFSET(TABLE!D$1,'F55'!B27-1,0),"")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IFERROR(OFFSET(TABLE!D$1,'F55'!B28-1,0),"")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IFERROR(OFFSET(TABLE!D$1,'F55'!B29-1,0),"")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IFERROR(OFFSET(TABLE!D$1,'F55'!B30-1,0),"")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IFERROR(OFFSET(TABLE!D$1,'F55'!B31-1,0),"")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IFERROR(OFFSET(TABLE!D$1,'F55'!B32-1,0),"")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IFERROR(OFFSET(TABLE!D$1,'F55'!B33-1,0),"")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IFERROR(OFFSET(TABLE!D$1,'F55'!B34-1,0),"")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IFERROR(OFFSET(TABLE!D$1,'F55'!B35-1,0),"")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IFERROR(OFFSET(TABLE!D$1,'F55'!B36-1,0),"")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IFERROR(OFFSET(TABLE!D$1,'F55'!B37-1,0),"")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IFERROR(OFFSET(TABLE!D$1,'F55'!B38-1,0),"")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IFERROR(OFFSET(TABLE!D$1,'F55'!B39-1,0),"")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IFERROR(OFFSET(TABLE!D$1,'F55'!B40-1,0),"")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IFERROR(OFFSET(TABLE!D$1,'F55'!B41-1,0),"")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IFERROR(OFFSET(TABLE!D$1,'F55'!B42-1,0),"")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IFERROR(OFFSET(TABLE!D$1,'F55'!B43-1,0),"")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IFERROR(OFFSET(TABLE!D$1,'F55'!B44-1,0),"")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IFERROR(OFFSET(TABLE!D$1,'F55'!B45-1,0),"")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IFERROR(OFFSET(TABLE!D$1,'F55'!B46-1,0),"")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IFERROR(OFFSET(TABLE!D$1,'F55'!B47-1,0),"")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IFERROR(OFFSET(TABLE!D$1,'F55'!B48-1,0),"")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IFERROR(OFFSET(TABLE!D$1,'F55'!B49-1,0),"")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IFERROR(OFFSET(TABLE!D$1,'F55'!B50-1,0),"")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IFERROR(OFFSET(TABLE!D$1,'F55'!B51-1,0),"")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51"/>
  <sheetViews>
    <sheetView topLeftCell="C1" workbookViewId="0"/>
  </sheetViews>
  <sheetFormatPr defaultColWidth="14.453125" defaultRowHeight="15" customHeight="1" x14ac:dyDescent="0.35"/>
  <cols>
    <col min="1" max="2" width="14.453125" hidden="1"/>
    <col min="3" max="3" width="9.54296875" customWidth="1"/>
    <col min="4" max="4" width="21.453125" customWidth="1"/>
    <col min="5" max="5" width="12.453125" customWidth="1"/>
    <col min="6" max="6" width="11.08984375" customWidth="1"/>
  </cols>
  <sheetData>
    <row r="1" spans="1:6" x14ac:dyDescent="0.35">
      <c r="A1" s="134" t="s">
        <v>249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x14ac:dyDescent="0.35">
      <c r="A2" s="71">
        <v>1</v>
      </c>
      <c r="B2" s="71">
        <f>IFERROR(MATCH(A$1&amp;A2,TABLE!B:B,0),"")</f>
        <v>95</v>
      </c>
      <c r="C2" s="138">
        <f t="shared" ref="C2:C51" si="0">A2</f>
        <v>1</v>
      </c>
      <c r="D2" s="138" t="str">
        <f ca="1">IFERROR(OFFSET(TABLE!D$1,'M65'!B2-1,0),"")</f>
        <v>Keith Brewster</v>
      </c>
      <c r="E2" s="139">
        <f ca="1">IFERROR(VLOOKUP(D2,TABLE!D:P,8,FALSE),"")</f>
        <v>12</v>
      </c>
      <c r="F2" s="140">
        <f ca="1">IFERROR(VLOOKUP(D2,TABLE!D:P,13,FALSE),"")</f>
        <v>728</v>
      </c>
    </row>
    <row r="3" spans="1:6" x14ac:dyDescent="0.35">
      <c r="A3" s="71">
        <f t="shared" ref="A3:A51" si="1">A2+1</f>
        <v>2</v>
      </c>
      <c r="B3" s="71">
        <f>IFERROR(MATCH(A$1&amp;A3,TABLE!B:B,0),"")</f>
        <v>103</v>
      </c>
      <c r="C3" s="138">
        <f t="shared" si="0"/>
        <v>2</v>
      </c>
      <c r="D3" s="138" t="str">
        <f ca="1">IFERROR(OFFSET(TABLE!D$1,'M65'!B3-1,0),"")</f>
        <v>Bob Jackson</v>
      </c>
      <c r="E3" s="139">
        <f ca="1">IFERROR(VLOOKUP(D3,TABLE!D:P,8,FALSE),"")</f>
        <v>11</v>
      </c>
      <c r="F3" s="140">
        <f ca="1">IFERROR(VLOOKUP(D3,TABLE!D:P,13,FALSE),"")</f>
        <v>673</v>
      </c>
    </row>
    <row r="4" spans="1:6" x14ac:dyDescent="0.35">
      <c r="A4" s="71">
        <f t="shared" si="1"/>
        <v>3</v>
      </c>
      <c r="B4" s="71">
        <f>IFERROR(MATCH(A$1&amp;A4,TABLE!B:B,0),"")</f>
        <v>104</v>
      </c>
      <c r="C4" s="138">
        <f t="shared" si="0"/>
        <v>3</v>
      </c>
      <c r="D4" s="138" t="str">
        <f ca="1">IFERROR(OFFSET(TABLE!D$1,'M65'!B4-1,0),"")</f>
        <v>Mick Tinker</v>
      </c>
      <c r="E4" s="139">
        <f ca="1">IFERROR(VLOOKUP(D4,TABLE!D:P,8,FALSE),"")</f>
        <v>11</v>
      </c>
      <c r="F4" s="140">
        <f ca="1">IFERROR(VLOOKUP(D4,TABLE!D:P,13,FALSE),"")</f>
        <v>653</v>
      </c>
    </row>
    <row r="5" spans="1:6" x14ac:dyDescent="0.35">
      <c r="A5" s="71">
        <f t="shared" si="1"/>
        <v>4</v>
      </c>
      <c r="B5" s="71">
        <f>IFERROR(MATCH(A$1&amp;A5,TABLE!B:B,0),"")</f>
        <v>107</v>
      </c>
      <c r="C5" s="138">
        <f t="shared" si="0"/>
        <v>4</v>
      </c>
      <c r="D5" s="138" t="str">
        <f ca="1">IFERROR(OFFSET(TABLE!D$1,'M65'!B5-1,0),"")</f>
        <v>John Hussey</v>
      </c>
      <c r="E5" s="139">
        <f ca="1">IFERROR(VLOOKUP(D5,TABLE!D:P,8,FALSE),"")</f>
        <v>8</v>
      </c>
      <c r="F5" s="140">
        <f ca="1">IFERROR(VLOOKUP(D5,TABLE!D:P,13,FALSE),"")</f>
        <v>634</v>
      </c>
    </row>
    <row r="6" spans="1:6" x14ac:dyDescent="0.35">
      <c r="A6" s="71">
        <f t="shared" si="1"/>
        <v>5</v>
      </c>
      <c r="B6" s="71">
        <f>IFERROR(MATCH(A$1&amp;A6,TABLE!B:B,0),"")</f>
        <v>113</v>
      </c>
      <c r="C6" s="138">
        <f t="shared" si="0"/>
        <v>5</v>
      </c>
      <c r="D6" s="138" t="str">
        <f ca="1">IFERROR(OFFSET(TABLE!D$1,'M65'!B6-1,0),"")</f>
        <v>Leroy Sutton</v>
      </c>
      <c r="E6" s="139">
        <f ca="1">IFERROR(VLOOKUP(D6,TABLE!D:P,8,FALSE),"")</f>
        <v>5</v>
      </c>
      <c r="F6" s="140">
        <f ca="1">IFERROR(VLOOKUP(D6,TABLE!D:P,13,FALSE),"")</f>
        <v>432</v>
      </c>
    </row>
    <row r="7" spans="1:6" x14ac:dyDescent="0.35">
      <c r="A7" s="71">
        <f t="shared" si="1"/>
        <v>6</v>
      </c>
      <c r="B7" s="71">
        <f>IFERROR(MATCH(A$1&amp;A7,TABLE!B:B,0),"")</f>
        <v>115</v>
      </c>
      <c r="C7" s="138">
        <f t="shared" si="0"/>
        <v>6</v>
      </c>
      <c r="D7" s="138" t="str">
        <f ca="1">IFERROR(OFFSET(TABLE!D$1,'M65'!B7-1,0),"")</f>
        <v>Paul White</v>
      </c>
      <c r="E7" s="139">
        <f ca="1">IFERROR(VLOOKUP(D7,TABLE!D:P,8,FALSE),"")</f>
        <v>5</v>
      </c>
      <c r="F7" s="140">
        <f ca="1">IFERROR(VLOOKUP(D7,TABLE!D:P,13,FALSE),"")</f>
        <v>405</v>
      </c>
    </row>
    <row r="8" spans="1:6" x14ac:dyDescent="0.35">
      <c r="A8" s="71">
        <f t="shared" si="1"/>
        <v>7</v>
      </c>
      <c r="B8" s="71">
        <f>IFERROR(MATCH(A$1&amp;A8,TABLE!B:B,0),"")</f>
        <v>126</v>
      </c>
      <c r="C8" s="138">
        <f t="shared" si="0"/>
        <v>7</v>
      </c>
      <c r="D8" s="138" t="str">
        <f ca="1">IFERROR(OFFSET(TABLE!D$1,'M65'!B8-1,0),"")</f>
        <v>Steve Dixon</v>
      </c>
      <c r="E8" s="139">
        <f ca="1">IFERROR(VLOOKUP(D8,TABLE!D:P,8,FALSE),"")</f>
        <v>4</v>
      </c>
      <c r="F8" s="140">
        <f ca="1">IFERROR(VLOOKUP(D8,TABLE!D:P,13,FALSE),"")</f>
        <v>348</v>
      </c>
    </row>
    <row r="9" spans="1:6" x14ac:dyDescent="0.35">
      <c r="A9" s="71">
        <f t="shared" si="1"/>
        <v>8</v>
      </c>
      <c r="B9" s="71">
        <f>IFERROR(MATCH(A$1&amp;A9,TABLE!B:B,0),"")</f>
        <v>139</v>
      </c>
      <c r="C9" s="138">
        <f t="shared" si="0"/>
        <v>8</v>
      </c>
      <c r="D9" s="138" t="str">
        <f ca="1">IFERROR(OFFSET(TABLE!D$1,'M65'!B9-1,0),"")</f>
        <v>Alan Hutchinson</v>
      </c>
      <c r="E9" s="139">
        <f ca="1">IFERROR(VLOOKUP(D9,TABLE!D:P,8,FALSE),"")</f>
        <v>3</v>
      </c>
      <c r="F9" s="140">
        <f ca="1">IFERROR(VLOOKUP(D9,TABLE!D:P,13,FALSE),"")</f>
        <v>246</v>
      </c>
    </row>
    <row r="10" spans="1:6" x14ac:dyDescent="0.35">
      <c r="A10" s="71">
        <f t="shared" si="1"/>
        <v>9</v>
      </c>
      <c r="B10" s="71">
        <f>IFERROR(MATCH(A$1&amp;A10,TABLE!B:B,0),"")</f>
        <v>152</v>
      </c>
      <c r="C10" s="138">
        <f t="shared" si="0"/>
        <v>9</v>
      </c>
      <c r="D10" s="138" t="str">
        <f ca="1">IFERROR(OFFSET(TABLE!D$1,'M65'!B10-1,0),"")</f>
        <v>Tahir Akhtar</v>
      </c>
      <c r="E10" s="139">
        <f ca="1">IFERROR(VLOOKUP(D10,TABLE!D:P,8,FALSE),"")</f>
        <v>2</v>
      </c>
      <c r="F10" s="140">
        <f ca="1">IFERROR(VLOOKUP(D10,TABLE!D:P,13,FALSE),"")</f>
        <v>178</v>
      </c>
    </row>
    <row r="11" spans="1:6" x14ac:dyDescent="0.35">
      <c r="A11" s="71">
        <f t="shared" si="1"/>
        <v>10</v>
      </c>
      <c r="B11" s="71">
        <f>IFERROR(MATCH(A$1&amp;A11,TABLE!B:B,0),"")</f>
        <v>191</v>
      </c>
      <c r="C11" s="138">
        <f t="shared" si="0"/>
        <v>10</v>
      </c>
      <c r="D11" s="138" t="str">
        <f ca="1">IFERROR(OFFSET(TABLE!D$1,'M65'!B11-1,0),"")</f>
        <v>Michael Brough</v>
      </c>
      <c r="E11" s="139">
        <f ca="1">IFERROR(VLOOKUP(D11,TABLE!D:P,8,FALSE),"")</f>
        <v>1</v>
      </c>
      <c r="F11" s="140">
        <f ca="1">IFERROR(VLOOKUP(D11,TABLE!D:P,13,FALSE),"")</f>
        <v>65</v>
      </c>
    </row>
    <row r="12" spans="1:6" x14ac:dyDescent="0.35">
      <c r="A12" s="71">
        <f t="shared" si="1"/>
        <v>11</v>
      </c>
      <c r="B12" s="71" t="str">
        <f>IFERROR(MATCH(A$1&amp;A12,TABLE!B:B,0),"")</f>
        <v/>
      </c>
      <c r="C12" s="138">
        <f t="shared" si="0"/>
        <v>11</v>
      </c>
      <c r="D12" s="138" t="str">
        <f ca="1">IFERROR(OFFSET(TABLE!D$1,'M65'!B12-1,0),"")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x14ac:dyDescent="0.35">
      <c r="A13" s="71">
        <f t="shared" si="1"/>
        <v>12</v>
      </c>
      <c r="B13" s="71" t="str">
        <f>IFERROR(MATCH(A$1&amp;A13,TABLE!B:B,0),"")</f>
        <v/>
      </c>
      <c r="C13" s="138">
        <f t="shared" si="0"/>
        <v>12</v>
      </c>
      <c r="D13" s="138" t="str">
        <f ca="1">IFERROR(OFFSET(TABLE!D$1,'M65'!B13-1,0),"")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x14ac:dyDescent="0.35">
      <c r="A14" s="71">
        <f t="shared" si="1"/>
        <v>13</v>
      </c>
      <c r="B14" s="71" t="str">
        <f>IFERROR(MATCH(A$1&amp;A14,TABLE!B:B,0),"")</f>
        <v/>
      </c>
      <c r="C14" s="138">
        <f t="shared" si="0"/>
        <v>13</v>
      </c>
      <c r="D14" s="138" t="str">
        <f ca="1">IFERROR(OFFSET(TABLE!D$1,'M65'!B14-1,0),"")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x14ac:dyDescent="0.35">
      <c r="A15" s="71">
        <f t="shared" si="1"/>
        <v>14</v>
      </c>
      <c r="B15" s="71" t="str">
        <f>IFERROR(MATCH(A$1&amp;A15,TABLE!B:B,0),"")</f>
        <v/>
      </c>
      <c r="C15" s="138">
        <f t="shared" si="0"/>
        <v>14</v>
      </c>
      <c r="D15" s="138" t="str">
        <f ca="1">IFERROR(OFFSET(TABLE!D$1,'M65'!B15-1,0),"")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x14ac:dyDescent="0.35">
      <c r="A16" s="71">
        <f t="shared" si="1"/>
        <v>15</v>
      </c>
      <c r="B16" s="71" t="str">
        <f>IFERROR(MATCH(A$1&amp;A16,TABLE!B:B,0),"")</f>
        <v/>
      </c>
      <c r="C16" s="138">
        <f t="shared" si="0"/>
        <v>15</v>
      </c>
      <c r="D16" s="138" t="str">
        <f ca="1">IFERROR(OFFSET(TABLE!D$1,'M65'!B16-1,0),"")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x14ac:dyDescent="0.35">
      <c r="A17" s="71">
        <f t="shared" si="1"/>
        <v>16</v>
      </c>
      <c r="B17" s="71" t="str">
        <f>IFERROR(MATCH(A$1&amp;A17,TABLE!B:B,0),"")</f>
        <v/>
      </c>
      <c r="C17" s="138">
        <f t="shared" si="0"/>
        <v>16</v>
      </c>
      <c r="D17" s="138" t="str">
        <f ca="1">IFERROR(OFFSET(TABLE!D$1,'M65'!B17-1,0),"")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x14ac:dyDescent="0.35">
      <c r="A18" s="71">
        <f t="shared" si="1"/>
        <v>17</v>
      </c>
      <c r="B18" s="71" t="str">
        <f>IFERROR(MATCH(A$1&amp;A18,TABLE!B:B,0),"")</f>
        <v/>
      </c>
      <c r="C18" s="138">
        <f t="shared" si="0"/>
        <v>17</v>
      </c>
      <c r="D18" s="138" t="str">
        <f ca="1">IFERROR(OFFSET(TABLE!D$1,'M65'!B18-1,0),"")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x14ac:dyDescent="0.35">
      <c r="A19" s="71">
        <f t="shared" si="1"/>
        <v>18</v>
      </c>
      <c r="B19" s="71" t="str">
        <f>IFERROR(MATCH(A$1&amp;A19,TABLE!B:B,0),"")</f>
        <v/>
      </c>
      <c r="C19" s="138">
        <f t="shared" si="0"/>
        <v>18</v>
      </c>
      <c r="D19" s="138" t="str">
        <f ca="1">IFERROR(OFFSET(TABLE!D$1,'M65'!B19-1,0),"")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x14ac:dyDescent="0.35">
      <c r="A20" s="71">
        <f t="shared" si="1"/>
        <v>19</v>
      </c>
      <c r="B20" s="71" t="str">
        <f>IFERROR(MATCH(A$1&amp;A20,TABLE!B:B,0),"")</f>
        <v/>
      </c>
      <c r="C20" s="138">
        <f t="shared" si="0"/>
        <v>19</v>
      </c>
      <c r="D20" s="138" t="str">
        <f ca="1">IFERROR(OFFSET(TABLE!D$1,'M65'!B20-1,0),"")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IFERROR(OFFSET(TABLE!D$1,'M65'!B21-1,0),"")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IFERROR(OFFSET(TABLE!D$1,'M65'!B22-1,0),"")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IFERROR(OFFSET(TABLE!D$1,'M65'!B23-1,0),"")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IFERROR(OFFSET(TABLE!D$1,'M65'!B24-1,0),"")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IFERROR(OFFSET(TABLE!D$1,'M65'!B25-1,0),"")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IFERROR(OFFSET(TABLE!D$1,'M65'!B26-1,0),"")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IFERROR(OFFSET(TABLE!D$1,'M65'!B27-1,0),"")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IFERROR(OFFSET(TABLE!D$1,'M65'!B28-1,0),"")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IFERROR(OFFSET(TABLE!D$1,'M65'!B29-1,0),"")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IFERROR(OFFSET(TABLE!D$1,'M65'!B30-1,0),"")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IFERROR(OFFSET(TABLE!D$1,'M65'!B31-1,0),"")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IFERROR(OFFSET(TABLE!D$1,'M65'!B32-1,0),"")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IFERROR(OFFSET(TABLE!D$1,'M65'!B33-1,0),"")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IFERROR(OFFSET(TABLE!D$1,'M65'!B34-1,0),"")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IFERROR(OFFSET(TABLE!D$1,'M65'!B35-1,0),"")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IFERROR(OFFSET(TABLE!D$1,'M65'!B36-1,0),"")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IFERROR(OFFSET(TABLE!D$1,'M65'!B37-1,0),"")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IFERROR(OFFSET(TABLE!D$1,'M65'!B38-1,0),"")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IFERROR(OFFSET(TABLE!D$1,'M65'!B39-1,0),"")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IFERROR(OFFSET(TABLE!D$1,'M65'!B40-1,0),"")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IFERROR(OFFSET(TABLE!D$1,'M65'!B41-1,0),"")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IFERROR(OFFSET(TABLE!D$1,'M65'!B42-1,0),"")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IFERROR(OFFSET(TABLE!D$1,'M65'!B43-1,0),"")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IFERROR(OFFSET(TABLE!D$1,'M65'!B44-1,0),"")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IFERROR(OFFSET(TABLE!D$1,'M65'!B45-1,0),"")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IFERROR(OFFSET(TABLE!D$1,'M65'!B46-1,0),"")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IFERROR(OFFSET(TABLE!D$1,'M65'!B47-1,0),"")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IFERROR(OFFSET(TABLE!D$1,'M65'!B48-1,0),"")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IFERROR(OFFSET(TABLE!D$1,'M65'!B49-1,0),"")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IFERROR(OFFSET(TABLE!D$1,'M65'!B50-1,0),"")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IFERROR(OFFSET(TABLE!D$1,'M65'!B51-1,0),"")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51"/>
  <sheetViews>
    <sheetView topLeftCell="C1" workbookViewId="0"/>
  </sheetViews>
  <sheetFormatPr defaultColWidth="14.453125" defaultRowHeight="15" customHeight="1" x14ac:dyDescent="0.35"/>
  <cols>
    <col min="1" max="2" width="14.453125" hidden="1"/>
    <col min="3" max="3" width="10.26953125" customWidth="1"/>
    <col min="4" max="4" width="24.08984375" customWidth="1"/>
    <col min="5" max="5" width="12.81640625" customWidth="1"/>
    <col min="6" max="6" width="10.81640625" customWidth="1"/>
  </cols>
  <sheetData>
    <row r="1" spans="1:6" x14ac:dyDescent="0.35">
      <c r="A1" s="134" t="s">
        <v>159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x14ac:dyDescent="0.35">
      <c r="A2" s="71">
        <v>1</v>
      </c>
      <c r="B2" s="71">
        <f>IFERROR(MATCH(A$1&amp;A2,TABLE!B:B,0),"")</f>
        <v>18</v>
      </c>
      <c r="C2" s="138">
        <f t="shared" ref="C2:C51" si="0">A2</f>
        <v>1</v>
      </c>
      <c r="D2" s="138" t="str">
        <f ca="1">IFERROR(OFFSET(TABLE!D$1,'F65'!B2-1,0),"")</f>
        <v>Ruth Warren</v>
      </c>
      <c r="E2" s="139">
        <f ca="1">IFERROR(VLOOKUP(D2,TABLE!D:P,8,FALSE),"")</f>
        <v>9</v>
      </c>
      <c r="F2" s="140">
        <f ca="1">IFERROR(VLOOKUP(D2,TABLE!D:P,13,FALSE),"")</f>
        <v>723</v>
      </c>
    </row>
    <row r="3" spans="1:6" x14ac:dyDescent="0.35">
      <c r="A3" s="71">
        <f t="shared" ref="A3:A51" si="1">A2+1</f>
        <v>2</v>
      </c>
      <c r="B3" s="71">
        <f>IFERROR(MATCH(A$1&amp;A3,TABLE!B:B,0),"")</f>
        <v>32</v>
      </c>
      <c r="C3" s="138">
        <f t="shared" si="0"/>
        <v>2</v>
      </c>
      <c r="D3" s="138" t="str">
        <f ca="1">IFERROR(OFFSET(TABLE!D$1,'F65'!B3-1,0),"")</f>
        <v>Christine Huckerby</v>
      </c>
      <c r="E3" s="139">
        <f ca="1">IFERROR(VLOOKUP(D3,TABLE!D:P,8,FALSE),"")</f>
        <v>4</v>
      </c>
      <c r="F3" s="140">
        <f ca="1">IFERROR(VLOOKUP(D3,TABLE!D:P,13,FALSE),"")</f>
        <v>365</v>
      </c>
    </row>
    <row r="4" spans="1:6" x14ac:dyDescent="0.35">
      <c r="A4" s="71">
        <f t="shared" si="1"/>
        <v>3</v>
      </c>
      <c r="B4" s="71">
        <f>IFERROR(MATCH(A$1&amp;A4,TABLE!B:B,0),"")</f>
        <v>46</v>
      </c>
      <c r="C4" s="138">
        <f t="shared" si="0"/>
        <v>3</v>
      </c>
      <c r="D4" s="138" t="str">
        <f ca="1">IFERROR(OFFSET(TABLE!D$1,'F65'!B4-1,0),"")</f>
        <v>Jean Hussey</v>
      </c>
      <c r="E4" s="139">
        <f ca="1">IFERROR(VLOOKUP(D4,TABLE!D:P,8,FALSE),"")</f>
        <v>2</v>
      </c>
      <c r="F4" s="140">
        <f ca="1">IFERROR(VLOOKUP(D4,TABLE!D:P,13,FALSE),"")</f>
        <v>179</v>
      </c>
    </row>
    <row r="5" spans="1:6" x14ac:dyDescent="0.35">
      <c r="A5" s="71">
        <f t="shared" si="1"/>
        <v>4</v>
      </c>
      <c r="B5" s="71">
        <f>IFERROR(MATCH(A$1&amp;A5,TABLE!B:B,0),"")</f>
        <v>48</v>
      </c>
      <c r="C5" s="138">
        <f t="shared" si="0"/>
        <v>4</v>
      </c>
      <c r="D5" s="138" t="str">
        <f ca="1">IFERROR(OFFSET(TABLE!D$1,'F65'!B5-1,0),"")</f>
        <v>Liz Ball</v>
      </c>
      <c r="E5" s="139">
        <f ca="1">IFERROR(VLOOKUP(D5,TABLE!D:P,8,FALSE),"")</f>
        <v>2</v>
      </c>
      <c r="F5" s="140">
        <f ca="1">IFERROR(VLOOKUP(D5,TABLE!D:P,13,FALSE),"")</f>
        <v>174</v>
      </c>
    </row>
    <row r="6" spans="1:6" x14ac:dyDescent="0.35">
      <c r="A6" s="71">
        <f t="shared" si="1"/>
        <v>5</v>
      </c>
      <c r="B6" s="71">
        <f>IFERROR(MATCH(A$1&amp;A6,TABLE!B:B,0),"")</f>
        <v>63</v>
      </c>
      <c r="C6" s="138">
        <f t="shared" si="0"/>
        <v>5</v>
      </c>
      <c r="D6" s="138" t="str">
        <f ca="1">IFERROR(OFFSET(TABLE!D$1,'F65'!B6-1,0),"")</f>
        <v>Maddy Illingworth</v>
      </c>
      <c r="E6" s="139">
        <f ca="1">IFERROR(VLOOKUP(D6,TABLE!D:P,8,FALSE),"")</f>
        <v>1</v>
      </c>
      <c r="F6" s="140">
        <f ca="1">IFERROR(VLOOKUP(D6,TABLE!D:P,13,FALSE),"")</f>
        <v>91</v>
      </c>
    </row>
    <row r="7" spans="1:6" x14ac:dyDescent="0.35">
      <c r="A7" s="71">
        <f t="shared" si="1"/>
        <v>6</v>
      </c>
      <c r="B7" s="71" t="str">
        <f>IFERROR(MATCH(A$1&amp;A7,TABLE!B:B,0),"")</f>
        <v/>
      </c>
      <c r="C7" s="138">
        <f t="shared" si="0"/>
        <v>6</v>
      </c>
      <c r="D7" s="138" t="str">
        <f ca="1">IFERROR(OFFSET(TABLE!D$1,'F65'!B7-1,0),"")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x14ac:dyDescent="0.35">
      <c r="A8" s="71">
        <f t="shared" si="1"/>
        <v>7</v>
      </c>
      <c r="B8" s="71" t="str">
        <f>IFERROR(MATCH(A$1&amp;A8,TABLE!B:B,0),"")</f>
        <v/>
      </c>
      <c r="C8" s="138">
        <f t="shared" si="0"/>
        <v>7</v>
      </c>
      <c r="D8" s="138" t="str">
        <f ca="1">IFERROR(OFFSET(TABLE!D$1,'F65'!B8-1,0),"")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x14ac:dyDescent="0.35">
      <c r="A9" s="71">
        <f t="shared" si="1"/>
        <v>8</v>
      </c>
      <c r="B9" s="71" t="str">
        <f>IFERROR(MATCH(A$1&amp;A9,TABLE!B:B,0),"")</f>
        <v/>
      </c>
      <c r="C9" s="138">
        <f t="shared" si="0"/>
        <v>8</v>
      </c>
      <c r="D9" s="138" t="str">
        <f ca="1">IFERROR(OFFSET(TABLE!D$1,'F65'!B9-1,0),"")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x14ac:dyDescent="0.35">
      <c r="A10" s="71">
        <f t="shared" si="1"/>
        <v>9</v>
      </c>
      <c r="B10" s="71" t="str">
        <f>IFERROR(MATCH(A$1&amp;A10,TABLE!B:B,0),"")</f>
        <v/>
      </c>
      <c r="C10" s="138">
        <f t="shared" si="0"/>
        <v>9</v>
      </c>
      <c r="D10" s="138" t="str">
        <f ca="1">IFERROR(OFFSET(TABLE!D$1,'F65'!B10-1,0),"")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x14ac:dyDescent="0.35">
      <c r="A11" s="71">
        <f t="shared" si="1"/>
        <v>10</v>
      </c>
      <c r="B11" s="71" t="str">
        <f>IFERROR(MATCH(A$1&amp;A11,TABLE!B:B,0),"")</f>
        <v/>
      </c>
      <c r="C11" s="138">
        <f t="shared" si="0"/>
        <v>10</v>
      </c>
      <c r="D11" s="138" t="str">
        <f ca="1">IFERROR(OFFSET(TABLE!D$1,'F65'!B11-1,0),"")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x14ac:dyDescent="0.35">
      <c r="A12" s="71">
        <f t="shared" si="1"/>
        <v>11</v>
      </c>
      <c r="B12" s="71" t="str">
        <f>IFERROR(MATCH(A$1&amp;A12,TABLE!B:B,0),"")</f>
        <v/>
      </c>
      <c r="C12" s="138">
        <f t="shared" si="0"/>
        <v>11</v>
      </c>
      <c r="D12" s="138" t="str">
        <f ca="1">IFERROR(OFFSET(TABLE!D$1,'F65'!B12-1,0),"")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x14ac:dyDescent="0.35">
      <c r="A13" s="71">
        <f t="shared" si="1"/>
        <v>12</v>
      </c>
      <c r="B13" s="71" t="str">
        <f>IFERROR(MATCH(A$1&amp;A13,TABLE!B:B,0),"")</f>
        <v/>
      </c>
      <c r="C13" s="138">
        <f t="shared" si="0"/>
        <v>12</v>
      </c>
      <c r="D13" s="138" t="str">
        <f ca="1">IFERROR(OFFSET(TABLE!D$1,'F65'!B13-1,0),"")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x14ac:dyDescent="0.35">
      <c r="A14" s="71">
        <f t="shared" si="1"/>
        <v>13</v>
      </c>
      <c r="B14" s="71" t="str">
        <f>IFERROR(MATCH(A$1&amp;A14,TABLE!B:B,0),"")</f>
        <v/>
      </c>
      <c r="C14" s="138">
        <f t="shared" si="0"/>
        <v>13</v>
      </c>
      <c r="D14" s="138" t="str">
        <f ca="1">IFERROR(OFFSET(TABLE!D$1,'F65'!B14-1,0),"")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x14ac:dyDescent="0.35">
      <c r="A15" s="71">
        <f t="shared" si="1"/>
        <v>14</v>
      </c>
      <c r="B15" s="71" t="str">
        <f>IFERROR(MATCH(A$1&amp;A15,TABLE!B:B,0),"")</f>
        <v/>
      </c>
      <c r="C15" s="138">
        <f t="shared" si="0"/>
        <v>14</v>
      </c>
      <c r="D15" s="138" t="str">
        <f ca="1">IFERROR(OFFSET(TABLE!D$1,'F65'!B15-1,0),"")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x14ac:dyDescent="0.35">
      <c r="A16" s="71">
        <f t="shared" si="1"/>
        <v>15</v>
      </c>
      <c r="B16" s="71" t="str">
        <f>IFERROR(MATCH(A$1&amp;A16,TABLE!B:B,0),"")</f>
        <v/>
      </c>
      <c r="C16" s="138">
        <f t="shared" si="0"/>
        <v>15</v>
      </c>
      <c r="D16" s="138" t="str">
        <f ca="1">IFERROR(OFFSET(TABLE!D$1,'F65'!B16-1,0),"")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x14ac:dyDescent="0.35">
      <c r="A17" s="71">
        <f t="shared" si="1"/>
        <v>16</v>
      </c>
      <c r="B17" s="71" t="str">
        <f>IFERROR(MATCH(A$1&amp;A17,TABLE!B:B,0),"")</f>
        <v/>
      </c>
      <c r="C17" s="138">
        <f t="shared" si="0"/>
        <v>16</v>
      </c>
      <c r="D17" s="138" t="str">
        <f ca="1">IFERROR(OFFSET(TABLE!D$1,'F65'!B17-1,0),"")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x14ac:dyDescent="0.35">
      <c r="A18" s="71">
        <f t="shared" si="1"/>
        <v>17</v>
      </c>
      <c r="B18" s="71" t="str">
        <f>IFERROR(MATCH(A$1&amp;A18,TABLE!B:B,0),"")</f>
        <v/>
      </c>
      <c r="C18" s="138">
        <f t="shared" si="0"/>
        <v>17</v>
      </c>
      <c r="D18" s="138" t="str">
        <f ca="1">IFERROR(OFFSET(TABLE!D$1,'F65'!B18-1,0),"")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x14ac:dyDescent="0.35">
      <c r="A19" s="71">
        <f t="shared" si="1"/>
        <v>18</v>
      </c>
      <c r="B19" s="71" t="str">
        <f>IFERROR(MATCH(A$1&amp;A19,TABLE!B:B,0),"")</f>
        <v/>
      </c>
      <c r="C19" s="138">
        <f t="shared" si="0"/>
        <v>18</v>
      </c>
      <c r="D19" s="138" t="str">
        <f ca="1">IFERROR(OFFSET(TABLE!D$1,'F65'!B19-1,0),"")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x14ac:dyDescent="0.35">
      <c r="A20" s="71">
        <f t="shared" si="1"/>
        <v>19</v>
      </c>
      <c r="B20" s="71" t="str">
        <f>IFERROR(MATCH(A$1&amp;A20,TABLE!B:B,0),"")</f>
        <v/>
      </c>
      <c r="C20" s="138">
        <f t="shared" si="0"/>
        <v>19</v>
      </c>
      <c r="D20" s="138" t="str">
        <f ca="1">IFERROR(OFFSET(TABLE!D$1,'F65'!B20-1,0),"")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IFERROR(OFFSET(TABLE!D$1,'F65'!B21-1,0),"")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IFERROR(OFFSET(TABLE!D$1,'F65'!B22-1,0),"")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IFERROR(OFFSET(TABLE!D$1,'F65'!B23-1,0),"")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IFERROR(OFFSET(TABLE!D$1,'F65'!B24-1,0),"")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IFERROR(OFFSET(TABLE!D$1,'F65'!B25-1,0),"")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IFERROR(OFFSET(TABLE!D$1,'F65'!B26-1,0),"")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IFERROR(OFFSET(TABLE!D$1,'F65'!B27-1,0),"")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IFERROR(OFFSET(TABLE!D$1,'F65'!B28-1,0),"")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IFERROR(OFFSET(TABLE!D$1,'F65'!B29-1,0),"")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IFERROR(OFFSET(TABLE!D$1,'F65'!B30-1,0),"")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IFERROR(OFFSET(TABLE!D$1,'F65'!B31-1,0),"")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IFERROR(OFFSET(TABLE!D$1,'F65'!B32-1,0),"")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IFERROR(OFFSET(TABLE!D$1,'F65'!B33-1,0),"")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IFERROR(OFFSET(TABLE!D$1,'F65'!B34-1,0),"")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IFERROR(OFFSET(TABLE!D$1,'F65'!B35-1,0),"")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IFERROR(OFFSET(TABLE!D$1,'F65'!B36-1,0),"")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IFERROR(OFFSET(TABLE!D$1,'F65'!B37-1,0),"")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IFERROR(OFFSET(TABLE!D$1,'F65'!B38-1,0),"")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IFERROR(OFFSET(TABLE!D$1,'F65'!B39-1,0),"")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IFERROR(OFFSET(TABLE!D$1,'F65'!B40-1,0),"")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IFERROR(OFFSET(TABLE!D$1,'F65'!B41-1,0),"")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IFERROR(OFFSET(TABLE!D$1,'F65'!B42-1,0),"")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IFERROR(OFFSET(TABLE!D$1,'F65'!B43-1,0),"")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IFERROR(OFFSET(TABLE!D$1,'F65'!B44-1,0),"")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IFERROR(OFFSET(TABLE!D$1,'F65'!B45-1,0),"")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IFERROR(OFFSET(TABLE!D$1,'F65'!B46-1,0),"")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IFERROR(OFFSET(TABLE!D$1,'F65'!B47-1,0),"")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IFERROR(OFFSET(TABLE!D$1,'F65'!B48-1,0),"")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IFERROR(OFFSET(TABLE!D$1,'F65'!B49-1,0),"")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IFERROR(OFFSET(TABLE!D$1,'F65'!B50-1,0),"")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IFERROR(OFFSET(TABLE!D$1,'F65'!B51-1,0),"")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656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7</v>
      </c>
      <c r="C2" s="138">
        <f t="shared" ref="C2:C51" si="0">A2</f>
        <v>1</v>
      </c>
      <c r="D2" s="138" t="str">
        <f ca="1">IFERROR(OFFSET(TABLE!D$1,FA!B2-1,0),"")</f>
        <v>Samantha Harris</v>
      </c>
      <c r="E2" s="139">
        <f ca="1">IFERROR(VLOOKUP(D2,TABLE!D:P,8,FALSE),"")</f>
        <v>15</v>
      </c>
      <c r="F2" s="140">
        <f ca="1">IFERROR(VLOOKUP(D2,TABLE!D:P,13,FALSE),"")</f>
        <v>798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8</v>
      </c>
      <c r="C3" s="138">
        <f t="shared" si="0"/>
        <v>2</v>
      </c>
      <c r="D3" s="138" t="str">
        <f ca="1">IFERROR(OFFSET(TABLE!D$1,FA!B3-1,0),"")</f>
        <v>Amanda Spencer</v>
      </c>
      <c r="E3" s="139">
        <f ca="1">IFERROR(VLOOKUP(D3,TABLE!D:P,8,FALSE),"")</f>
        <v>13</v>
      </c>
      <c r="F3" s="140">
        <f ca="1">IFERROR(VLOOKUP(D3,TABLE!D:P,13,FALSE),"")</f>
        <v>796</v>
      </c>
    </row>
    <row r="4" spans="1:6" ht="14.5" x14ac:dyDescent="0.35">
      <c r="A4" s="71">
        <f t="shared" si="1"/>
        <v>3</v>
      </c>
      <c r="B4" s="71">
        <f>IFERROR(MATCH(A$1&amp;A4,TABLE!C:C,0),"")</f>
        <v>9</v>
      </c>
      <c r="C4" s="138">
        <f t="shared" si="0"/>
        <v>3</v>
      </c>
      <c r="D4" s="138" t="str">
        <f ca="1">IFERROR(OFFSET(TABLE!D$1,FA!B4-1,0),"")</f>
        <v>Sarah Shanks</v>
      </c>
      <c r="E4" s="139">
        <f ca="1">IFERROR(VLOOKUP(D4,TABLE!D:P,8,FALSE),"")</f>
        <v>9</v>
      </c>
      <c r="F4" s="140">
        <f ca="1">IFERROR(VLOOKUP(D4,TABLE!D:P,13,FALSE),"")</f>
        <v>792</v>
      </c>
    </row>
    <row r="5" spans="1:6" ht="14.5" x14ac:dyDescent="0.35">
      <c r="A5" s="71">
        <f t="shared" si="1"/>
        <v>4</v>
      </c>
      <c r="B5" s="71">
        <f>IFERROR(MATCH(A$1&amp;A5,TABLE!C:C,0),"")</f>
        <v>11</v>
      </c>
      <c r="C5" s="138">
        <f t="shared" si="0"/>
        <v>4</v>
      </c>
      <c r="D5" s="138" t="str">
        <f ca="1">IFERROR(OFFSET(TABLE!D$1,FA!B5-1,0),"")</f>
        <v>Liz Adams</v>
      </c>
      <c r="E5" s="139">
        <f ca="1">IFERROR(VLOOKUP(D5,TABLE!D:P,8,FALSE),"")</f>
        <v>12</v>
      </c>
      <c r="F5" s="140">
        <f ca="1">IFERROR(VLOOKUP(D5,TABLE!D:P,13,FALSE),"")</f>
        <v>771</v>
      </c>
    </row>
    <row r="6" spans="1:6" ht="14.5" x14ac:dyDescent="0.35">
      <c r="A6" s="71">
        <f t="shared" si="1"/>
        <v>5</v>
      </c>
      <c r="B6" s="71">
        <f>IFERROR(MATCH(A$1&amp;A6,TABLE!C:C,0),"")</f>
        <v>13</v>
      </c>
      <c r="C6" s="138">
        <f t="shared" si="0"/>
        <v>5</v>
      </c>
      <c r="D6" s="138" t="str">
        <f ca="1">IFERROR(OFFSET(TABLE!D$1,FA!B6-1,0),"")</f>
        <v>Hayley Nancolas</v>
      </c>
      <c r="E6" s="139">
        <f ca="1">IFERROR(VLOOKUP(D6,TABLE!D:P,8,FALSE),"")</f>
        <v>8</v>
      </c>
      <c r="F6" s="140">
        <f ca="1">IFERROR(VLOOKUP(D6,TABLE!D:P,13,FALSE),"")</f>
        <v>765</v>
      </c>
    </row>
    <row r="7" spans="1:6" ht="14.5" x14ac:dyDescent="0.35">
      <c r="A7" s="71">
        <f t="shared" si="1"/>
        <v>6</v>
      </c>
      <c r="B7" s="71">
        <f>IFERROR(MATCH(A$1&amp;A7,TABLE!C:C,0),"")</f>
        <v>19</v>
      </c>
      <c r="C7" s="138">
        <f t="shared" si="0"/>
        <v>6</v>
      </c>
      <c r="D7" s="138" t="str">
        <f ca="1">IFERROR(OFFSET(TABLE!D$1,FA!B7-1,0),"")</f>
        <v>Georgia Baynes</v>
      </c>
      <c r="E7" s="139">
        <f ca="1">IFERROR(VLOOKUP(D7,TABLE!D:P,8,FALSE),"")</f>
        <v>7</v>
      </c>
      <c r="F7" s="140">
        <f ca="1">IFERROR(VLOOKUP(D7,TABLE!D:P,13,FALSE),"")</f>
        <v>688</v>
      </c>
    </row>
    <row r="8" spans="1:6" ht="14.5" x14ac:dyDescent="0.35">
      <c r="A8" s="71">
        <f t="shared" si="1"/>
        <v>7</v>
      </c>
      <c r="B8" s="71">
        <f>IFERROR(MATCH(A$1&amp;A8,TABLE!C:C,0),"")</f>
        <v>22</v>
      </c>
      <c r="C8" s="138">
        <f t="shared" si="0"/>
        <v>7</v>
      </c>
      <c r="D8" s="138" t="str">
        <f ca="1">IFERROR(OFFSET(TABLE!D$1,FA!B8-1,0),"")</f>
        <v>Rebecca Whalley</v>
      </c>
      <c r="E8" s="139">
        <f ca="1">IFERROR(VLOOKUP(D8,TABLE!D:P,8,FALSE),"")</f>
        <v>6</v>
      </c>
      <c r="F8" s="140">
        <f ca="1">IFERROR(VLOOKUP(D8,TABLE!D:P,13,FALSE),"")</f>
        <v>600</v>
      </c>
    </row>
    <row r="9" spans="1:6" ht="14.5" x14ac:dyDescent="0.35">
      <c r="A9" s="71">
        <f t="shared" si="1"/>
        <v>8</v>
      </c>
      <c r="B9" s="71">
        <f>IFERROR(MATCH(A$1&amp;A9,TABLE!C:C,0),"")</f>
        <v>49</v>
      </c>
      <c r="C9" s="138">
        <f t="shared" si="0"/>
        <v>8</v>
      </c>
      <c r="D9" s="138" t="str">
        <f ca="1">IFERROR(OFFSET(TABLE!D$1,FA!B9-1,0),"")</f>
        <v>Aileen Loftus</v>
      </c>
      <c r="E9" s="139">
        <f ca="1">IFERROR(VLOOKUP(D9,TABLE!D:P,8,FALSE),"")</f>
        <v>1</v>
      </c>
      <c r="F9" s="140">
        <f ca="1">IFERROR(VLOOKUP(D9,TABLE!D:P,13,FALSE),"")</f>
        <v>99</v>
      </c>
    </row>
    <row r="10" spans="1:6" ht="14.5" x14ac:dyDescent="0.35">
      <c r="A10" s="71">
        <f t="shared" si="1"/>
        <v>9</v>
      </c>
      <c r="B10" s="71">
        <f>IFERROR(MATCH(A$1&amp;A10,TABLE!C:C,0),"")</f>
        <v>52</v>
      </c>
      <c r="C10" s="138">
        <f t="shared" si="0"/>
        <v>9</v>
      </c>
      <c r="D10" s="138" t="str">
        <f ca="1">IFERROR(OFFSET(TABLE!D$1,FA!B10-1,0),"")</f>
        <v>Myra Jones</v>
      </c>
      <c r="E10" s="139">
        <f ca="1">IFERROR(VLOOKUP(D10,TABLE!D:P,8,FALSE),"")</f>
        <v>1</v>
      </c>
      <c r="F10" s="140">
        <f ca="1">IFERROR(VLOOKUP(D10,TABLE!D:P,13,FALSE),"")</f>
        <v>97</v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IFERROR(OFFSET(TABLE!D$1,FA!B11-1,0),"")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IFERROR(OFFSET(TABLE!D$1,FA!B12-1,0),"")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IFERROR(OFFSET(TABLE!D$1,FA!B13-1,0),"")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IFERROR(OFFSET(TABLE!D$1,FA!B14-1,0),"")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IFERROR(OFFSET(TABLE!D$1,FA!B15-1,0),"")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IFERROR(OFFSET(TABLE!D$1,FA!B16-1,0),"")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IFERROR(OFFSET(TABLE!D$1,FA!B17-1,0),"")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IFERROR(OFFSET(TABLE!D$1,FA!B18-1,0),"")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IFERROR(OFFSET(TABLE!D$1,FA!B19-1,0),"")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IFERROR(OFFSET(TABLE!D$1,FA!B20-1,0),"")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IFERROR(OFFSET(TABLE!D$1,FA!B21-1,0),"")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IFERROR(OFFSET(TABLE!D$1,FA!B22-1,0),"")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IFERROR(OFFSET(TABLE!D$1,FA!B23-1,0),"")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IFERROR(OFFSET(TABLE!D$1,FA!B24-1,0),"")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IFERROR(OFFSET(TABLE!D$1,FA!B25-1,0),"")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IFERROR(OFFSET(TABLE!D$1,FA!B26-1,0),"")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IFERROR(OFFSET(TABLE!D$1,FA!B27-1,0),"")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IFERROR(OFFSET(TABLE!D$1,FA!B28-1,0),"")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IFERROR(OFFSET(TABLE!D$1,FA!B29-1,0),"")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IFERROR(OFFSET(TABLE!D$1,FA!B30-1,0),"")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IFERROR(OFFSET(TABLE!D$1,FA!B31-1,0),"")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IFERROR(OFFSET(TABLE!D$1,FA!B32-1,0),"")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IFERROR(OFFSET(TABLE!D$1,FA!B33-1,0),"")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IFERROR(OFFSET(TABLE!D$1,FA!B34-1,0),"")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IFERROR(OFFSET(TABLE!D$1,FA!B35-1,0),"")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IFERROR(OFFSET(TABLE!D$1,FA!B36-1,0),"")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IFERROR(OFFSET(TABLE!D$1,FA!B37-1,0),"")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IFERROR(OFFSET(TABLE!D$1,FA!B38-1,0),"")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IFERROR(OFFSET(TABLE!D$1,FA!B39-1,0),"")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IFERROR(OFFSET(TABLE!D$1,FA!B40-1,0),"")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IFERROR(OFFSET(TABLE!D$1,FA!B41-1,0),"")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IFERROR(OFFSET(TABLE!D$1,FA!B42-1,0),"")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IFERROR(OFFSET(TABLE!D$1,FA!B43-1,0),"")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IFERROR(OFFSET(TABLE!D$1,FA!B44-1,0),"")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IFERROR(OFFSET(TABLE!D$1,FA!B45-1,0),"")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IFERROR(OFFSET(TABLE!D$1,FA!B46-1,0),"")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IFERROR(OFFSET(TABLE!D$1,FA!B47-1,0),"")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IFERROR(OFFSET(TABLE!D$1,FA!B48-1,0),"")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IFERROR(OFFSET(TABLE!D$1,FA!B49-1,0),"")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IFERROR(OFFSET(TABLE!D$1,FA!B50-1,0),"")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IFERROR(OFFSET(TABLE!D$1,FA!B51-1,0),"")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000"/>
  <sheetViews>
    <sheetView topLeftCell="C1" workbookViewId="0"/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657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6</v>
      </c>
      <c r="C2" s="138">
        <f t="shared" ref="C2:C51" si="0">A2</f>
        <v>1</v>
      </c>
      <c r="D2" s="138" t="str">
        <f ca="1">IFERROR(OFFSET(TABLE!D$1,FB!B2-1,0),"")</f>
        <v>Rachel Davidson</v>
      </c>
      <c r="E2" s="139">
        <f ca="1">IFERROR(VLOOKUP(D2,TABLE!D:P,8,FALSE),"")</f>
        <v>15</v>
      </c>
      <c r="F2" s="140">
        <f ca="1">IFERROR(VLOOKUP(D2,TABLE!D:P,13,FALSE),"")</f>
        <v>800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10</v>
      </c>
      <c r="C3" s="138">
        <f t="shared" si="0"/>
        <v>2</v>
      </c>
      <c r="D3" s="138" t="str">
        <f ca="1">IFERROR(OFFSET(TABLE!D$1,FB!B3-1,0),"")</f>
        <v>Steph Gledhill</v>
      </c>
      <c r="E3" s="139">
        <f ca="1">IFERROR(VLOOKUP(D3,TABLE!D:P,8,FALSE),"")</f>
        <v>15</v>
      </c>
      <c r="F3" s="140">
        <f ca="1">IFERROR(VLOOKUP(D3,TABLE!D:P,13,FALSE),"")</f>
        <v>777</v>
      </c>
    </row>
    <row r="4" spans="1:6" ht="14.5" x14ac:dyDescent="0.35">
      <c r="A4" s="71">
        <f t="shared" si="1"/>
        <v>3</v>
      </c>
      <c r="B4" s="71">
        <f>IFERROR(MATCH(A$1&amp;A4,TABLE!C:C,0),"")</f>
        <v>23</v>
      </c>
      <c r="C4" s="138">
        <f t="shared" si="0"/>
        <v>3</v>
      </c>
      <c r="D4" s="138" t="str">
        <f ca="1">IFERROR(OFFSET(TABLE!D$1,FB!B4-1,0),"")</f>
        <v>Faith Bowman</v>
      </c>
      <c r="E4" s="139">
        <f ca="1">IFERROR(VLOOKUP(D4,TABLE!D:P,8,FALSE),"")</f>
        <v>6</v>
      </c>
      <c r="F4" s="140">
        <f ca="1">IFERROR(VLOOKUP(D4,TABLE!D:P,13,FALSE),"")</f>
        <v>587</v>
      </c>
    </row>
    <row r="5" spans="1:6" ht="14.5" x14ac:dyDescent="0.35">
      <c r="A5" s="71">
        <f t="shared" si="1"/>
        <v>4</v>
      </c>
      <c r="B5" s="71">
        <f>IFERROR(MATCH(A$1&amp;A5,TABLE!C:C,0),"")</f>
        <v>28</v>
      </c>
      <c r="C5" s="138">
        <f t="shared" si="0"/>
        <v>4</v>
      </c>
      <c r="D5" s="138" t="str">
        <f ca="1">IFERROR(OFFSET(TABLE!D$1,FB!B5-1,0),"")</f>
        <v>Heidi Siddle</v>
      </c>
      <c r="E5" s="139">
        <f ca="1">IFERROR(VLOOKUP(D5,TABLE!D:P,8,FALSE),"")</f>
        <v>4</v>
      </c>
      <c r="F5" s="140">
        <f ca="1">IFERROR(VLOOKUP(D5,TABLE!D:P,13,FALSE),"")</f>
        <v>380</v>
      </c>
    </row>
    <row r="6" spans="1:6" ht="14.5" x14ac:dyDescent="0.35">
      <c r="A6" s="71">
        <f t="shared" si="1"/>
        <v>5</v>
      </c>
      <c r="B6" s="71">
        <f>IFERROR(MATCH(A$1&amp;A6,TABLE!C:C,0),"")</f>
        <v>29</v>
      </c>
      <c r="C6" s="138">
        <f t="shared" si="0"/>
        <v>5</v>
      </c>
      <c r="D6" s="138" t="str">
        <f ca="1">IFERROR(OFFSET(TABLE!D$1,FB!B6-1,0),"")</f>
        <v>Kinga Bugajska</v>
      </c>
      <c r="E6" s="139">
        <f ca="1">IFERROR(VLOOKUP(D6,TABLE!D:P,8,FALSE),"")</f>
        <v>4</v>
      </c>
      <c r="F6" s="140">
        <f ca="1">IFERROR(VLOOKUP(D6,TABLE!D:P,13,FALSE),"")</f>
        <v>380</v>
      </c>
    </row>
    <row r="7" spans="1:6" ht="14.5" x14ac:dyDescent="0.35">
      <c r="A7" s="71">
        <f t="shared" si="1"/>
        <v>6</v>
      </c>
      <c r="B7" s="71">
        <f>IFERROR(MATCH(A$1&amp;A7,TABLE!C:C,0),"")</f>
        <v>34</v>
      </c>
      <c r="C7" s="138">
        <f t="shared" si="0"/>
        <v>6</v>
      </c>
      <c r="D7" s="138" t="str">
        <f ca="1">IFERROR(OFFSET(TABLE!D$1,FB!B7-1,0),"")</f>
        <v>Angeline Dresser</v>
      </c>
      <c r="E7" s="139">
        <f ca="1">IFERROR(VLOOKUP(D7,TABLE!D:P,8,FALSE),"")</f>
        <v>3</v>
      </c>
      <c r="F7" s="140">
        <f ca="1">IFERROR(VLOOKUP(D7,TABLE!D:P,13,FALSE),"")</f>
        <v>285</v>
      </c>
    </row>
    <row r="8" spans="1:6" ht="14.5" x14ac:dyDescent="0.35">
      <c r="A8" s="71">
        <f t="shared" si="1"/>
        <v>7</v>
      </c>
      <c r="B8" s="71">
        <f>IFERROR(MATCH(A$1&amp;A8,TABLE!C:C,0),"")</f>
        <v>41</v>
      </c>
      <c r="C8" s="138">
        <f t="shared" si="0"/>
        <v>7</v>
      </c>
      <c r="D8" s="138" t="str">
        <f ca="1">IFERROR(OFFSET(TABLE!D$1,FB!B8-1,0),"")</f>
        <v>Louise Wardman</v>
      </c>
      <c r="E8" s="139">
        <f ca="1">IFERROR(VLOOKUP(D8,TABLE!D:P,8,FALSE),"")</f>
        <v>2</v>
      </c>
      <c r="F8" s="140">
        <f ca="1">IFERROR(VLOOKUP(D8,TABLE!D:P,13,FALSE),"")</f>
        <v>190</v>
      </c>
    </row>
    <row r="9" spans="1:6" ht="14.5" x14ac:dyDescent="0.35">
      <c r="A9" s="71">
        <f t="shared" si="1"/>
        <v>8</v>
      </c>
      <c r="B9" s="71">
        <f>IFERROR(MATCH(A$1&amp;A9,TABLE!C:C,0),"")</f>
        <v>58</v>
      </c>
      <c r="C9" s="138">
        <f t="shared" si="0"/>
        <v>8</v>
      </c>
      <c r="D9" s="138" t="str">
        <f ca="1">IFERROR(OFFSET(TABLE!D$1,FB!B9-1,0),"")</f>
        <v>Sarah Longstaffe</v>
      </c>
      <c r="E9" s="139">
        <f ca="1">IFERROR(VLOOKUP(D9,TABLE!D:P,8,FALSE),"")</f>
        <v>1</v>
      </c>
      <c r="F9" s="140">
        <f ca="1">IFERROR(VLOOKUP(D9,TABLE!D:P,13,FALSE),"")</f>
        <v>93</v>
      </c>
    </row>
    <row r="10" spans="1:6" ht="14.5" x14ac:dyDescent="0.35">
      <c r="A10" s="71">
        <f t="shared" si="1"/>
        <v>9</v>
      </c>
      <c r="B10" s="71">
        <f>IFERROR(MATCH(A$1&amp;A10,TABLE!C:C,0),"")</f>
        <v>60</v>
      </c>
      <c r="C10" s="138">
        <f t="shared" si="0"/>
        <v>9</v>
      </c>
      <c r="D10" s="138" t="str">
        <f ca="1">IFERROR(OFFSET(TABLE!D$1,FB!B10-1,0),"")</f>
        <v>Chloe Hudson</v>
      </c>
      <c r="E10" s="139">
        <f ca="1">IFERROR(VLOOKUP(D10,TABLE!D:P,8,FALSE),"")</f>
        <v>1</v>
      </c>
      <c r="F10" s="140">
        <f ca="1">IFERROR(VLOOKUP(D10,TABLE!D:P,13,FALSE),"")</f>
        <v>91</v>
      </c>
    </row>
    <row r="11" spans="1:6" ht="14.5" x14ac:dyDescent="0.35">
      <c r="A11" s="71">
        <f t="shared" si="1"/>
        <v>10</v>
      </c>
      <c r="B11" s="71">
        <f>IFERROR(MATCH(A$1&amp;A11,TABLE!C:C,0),"")</f>
        <v>61</v>
      </c>
      <c r="C11" s="138">
        <f t="shared" si="0"/>
        <v>10</v>
      </c>
      <c r="D11" s="138" t="str">
        <f ca="1">IFERROR(OFFSET(TABLE!D$1,FB!B11-1,0),"")</f>
        <v>Hannah Corne</v>
      </c>
      <c r="E11" s="139">
        <f ca="1">IFERROR(VLOOKUP(D11,TABLE!D:P,8,FALSE),"")</f>
        <v>1</v>
      </c>
      <c r="F11" s="140">
        <f ca="1">IFERROR(VLOOKUP(D11,TABLE!D:P,13,FALSE),"")</f>
        <v>91</v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IFERROR(OFFSET(TABLE!D$1,FB!B12-1,0),"")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IFERROR(OFFSET(TABLE!D$1,FB!B13-1,0),"")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IFERROR(OFFSET(TABLE!D$1,FB!B14-1,0),"")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IFERROR(OFFSET(TABLE!D$1,FB!B15-1,0),"")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IFERROR(OFFSET(TABLE!D$1,FB!B16-1,0),"")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IFERROR(OFFSET(TABLE!D$1,FB!B17-1,0),"")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IFERROR(OFFSET(TABLE!D$1,FB!B18-1,0),"")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IFERROR(OFFSET(TABLE!D$1,FB!B19-1,0),"")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IFERROR(OFFSET(TABLE!D$1,FB!B20-1,0),"")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IFERROR(OFFSET(TABLE!D$1,FB!B21-1,0),"")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IFERROR(OFFSET(TABLE!D$1,FB!B22-1,0),"")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IFERROR(OFFSET(TABLE!D$1,FB!B23-1,0),"")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IFERROR(OFFSET(TABLE!D$1,FB!B24-1,0),"")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IFERROR(OFFSET(TABLE!D$1,FB!B25-1,0),"")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IFERROR(OFFSET(TABLE!D$1,FB!B26-1,0),"")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IFERROR(OFFSET(TABLE!D$1,FB!B27-1,0),"")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IFERROR(OFFSET(TABLE!D$1,FB!B28-1,0),"")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IFERROR(OFFSET(TABLE!D$1,FB!B29-1,0),"")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IFERROR(OFFSET(TABLE!D$1,FB!B30-1,0),"")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IFERROR(OFFSET(TABLE!D$1,FB!B31-1,0),"")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IFERROR(OFFSET(TABLE!D$1,FB!B32-1,0),"")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IFERROR(OFFSET(TABLE!D$1,FB!B33-1,0),"")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IFERROR(OFFSET(TABLE!D$1,FB!B34-1,0),"")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IFERROR(OFFSET(TABLE!D$1,FB!B35-1,0),"")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IFERROR(OFFSET(TABLE!D$1,FB!B36-1,0),"")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IFERROR(OFFSET(TABLE!D$1,FB!B37-1,0),"")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IFERROR(OFFSET(TABLE!D$1,FB!B38-1,0),"")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IFERROR(OFFSET(TABLE!D$1,FB!B39-1,0),"")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IFERROR(OFFSET(TABLE!D$1,FB!B40-1,0),"")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IFERROR(OFFSET(TABLE!D$1,FB!B41-1,0),"")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IFERROR(OFFSET(TABLE!D$1,FB!B42-1,0),"")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IFERROR(OFFSET(TABLE!D$1,FB!B43-1,0),"")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IFERROR(OFFSET(TABLE!D$1,FB!B44-1,0),"")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IFERROR(OFFSET(TABLE!D$1,FB!B45-1,0),"")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IFERROR(OFFSET(TABLE!D$1,FB!B46-1,0),"")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IFERROR(OFFSET(TABLE!D$1,FB!B47-1,0),"")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IFERROR(OFFSET(TABLE!D$1,FB!B48-1,0),"")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IFERROR(OFFSET(TABLE!D$1,FB!B49-1,0),"")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IFERROR(OFFSET(TABLE!D$1,FB!B50-1,0),"")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IFERROR(OFFSET(TABLE!D$1,FB!B51-1,0),"")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00"/>
  <sheetViews>
    <sheetView topLeftCell="C1" workbookViewId="0"/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658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14</v>
      </c>
      <c r="C2" s="138">
        <f t="shared" ref="C2:C51" si="0">A2</f>
        <v>1</v>
      </c>
      <c r="D2" s="138" t="str">
        <f ca="1">IFERROR(OFFSET(TABLE!D$1,FC!B2-1,0),"")</f>
        <v>Leila Kara</v>
      </c>
      <c r="E2" s="139">
        <f ca="1">IFERROR(VLOOKUP(D2,TABLE!D:P,8,FALSE),"")</f>
        <v>18</v>
      </c>
      <c r="F2" s="140">
        <f ca="1">IFERROR(VLOOKUP(D2,TABLE!D:P,13,FALSE),"")</f>
        <v>757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20</v>
      </c>
      <c r="C3" s="138">
        <f t="shared" si="0"/>
        <v>2</v>
      </c>
      <c r="D3" s="138" t="str">
        <f ca="1">IFERROR(OFFSET(TABLE!D$1,FC!B3-1,0),"")</f>
        <v>Carol Reid</v>
      </c>
      <c r="E3" s="139">
        <f ca="1">IFERROR(VLOOKUP(D3,TABLE!D:P,8,FALSE),"")</f>
        <v>7</v>
      </c>
      <c r="F3" s="140">
        <f ca="1">IFERROR(VLOOKUP(D3,TABLE!D:P,13,FALSE),"")</f>
        <v>658</v>
      </c>
    </row>
    <row r="4" spans="1:6" ht="14.5" x14ac:dyDescent="0.35">
      <c r="A4" s="71">
        <f t="shared" si="1"/>
        <v>3</v>
      </c>
      <c r="B4" s="71">
        <f>IFERROR(MATCH(A$1&amp;A4,TABLE!C:C,0),"")</f>
        <v>24</v>
      </c>
      <c r="C4" s="138">
        <f t="shared" si="0"/>
        <v>3</v>
      </c>
      <c r="D4" s="138" t="str">
        <f ca="1">IFERROR(OFFSET(TABLE!D$1,FC!B4-1,0),"")</f>
        <v>Pip Trevorrow</v>
      </c>
      <c r="E4" s="139">
        <f ca="1">IFERROR(VLOOKUP(D4,TABLE!D:P,8,FALSE),"")</f>
        <v>6</v>
      </c>
      <c r="F4" s="140">
        <f ca="1">IFERROR(VLOOKUP(D4,TABLE!D:P,13,FALSE),"")</f>
        <v>557</v>
      </c>
    </row>
    <row r="5" spans="1:6" ht="14.5" x14ac:dyDescent="0.35">
      <c r="A5" s="71">
        <f t="shared" si="1"/>
        <v>4</v>
      </c>
      <c r="B5" s="71">
        <f>IFERROR(MATCH(A$1&amp;A5,TABLE!C:C,0),"")</f>
        <v>26</v>
      </c>
      <c r="C5" s="138">
        <f t="shared" si="0"/>
        <v>4</v>
      </c>
      <c r="D5" s="138" t="str">
        <f ca="1">IFERROR(OFFSET(TABLE!D$1,FC!B5-1,0),"")</f>
        <v>Nicola Hartley</v>
      </c>
      <c r="E5" s="139">
        <f ca="1">IFERROR(VLOOKUP(D5,TABLE!D:P,8,FALSE),"")</f>
        <v>5</v>
      </c>
      <c r="F5" s="140">
        <f ca="1">IFERROR(VLOOKUP(D5,TABLE!D:P,13,FALSE),"")</f>
        <v>453</v>
      </c>
    </row>
    <row r="6" spans="1:6" ht="14.5" x14ac:dyDescent="0.35">
      <c r="A6" s="71">
        <f t="shared" si="1"/>
        <v>5</v>
      </c>
      <c r="B6" s="71">
        <f>IFERROR(MATCH(A$1&amp;A6,TABLE!C:C,0),"")</f>
        <v>39</v>
      </c>
      <c r="C6" s="138">
        <f t="shared" si="0"/>
        <v>5</v>
      </c>
      <c r="D6" s="138" t="str">
        <f ca="1">IFERROR(OFFSET(TABLE!D$1,FC!B6-1,0),"")</f>
        <v>Melissa Jones</v>
      </c>
      <c r="E6" s="139">
        <f ca="1">IFERROR(VLOOKUP(D6,TABLE!D:P,8,FALSE),"")</f>
        <v>2</v>
      </c>
      <c r="F6" s="140">
        <f ca="1">IFERROR(VLOOKUP(D6,TABLE!D:P,13,FALSE),"")</f>
        <v>194</v>
      </c>
    </row>
    <row r="7" spans="1:6" ht="14.5" x14ac:dyDescent="0.35">
      <c r="A7" s="71">
        <f t="shared" si="1"/>
        <v>6</v>
      </c>
      <c r="B7" s="71" t="str">
        <f>IFERROR(MATCH(A$1&amp;A7,TABLE!C:C,0),"")</f>
        <v/>
      </c>
      <c r="C7" s="138">
        <f t="shared" si="0"/>
        <v>6</v>
      </c>
      <c r="D7" s="138" t="str">
        <f ca="1">IFERROR(OFFSET(TABLE!D$1,FC!B7-1,0),"")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IFERROR(MATCH(A$1&amp;A8,TABLE!C:C,0),"")</f>
        <v/>
      </c>
      <c r="C8" s="138">
        <f t="shared" si="0"/>
        <v>7</v>
      </c>
      <c r="D8" s="138" t="str">
        <f ca="1">IFERROR(OFFSET(TABLE!D$1,FC!B8-1,0),"")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IFERROR(OFFSET(TABLE!D$1,FC!B9-1,0),"")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IFERROR(OFFSET(TABLE!D$1,FC!B10-1,0),"")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IFERROR(OFFSET(TABLE!D$1,FC!B11-1,0),"")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IFERROR(OFFSET(TABLE!D$1,FC!B12-1,0),"")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IFERROR(OFFSET(TABLE!D$1,FC!B13-1,0),"")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IFERROR(OFFSET(TABLE!D$1,FC!B14-1,0),"")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IFERROR(OFFSET(TABLE!D$1,FC!B15-1,0),"")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IFERROR(OFFSET(TABLE!D$1,FC!B16-1,0),"")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IFERROR(OFFSET(TABLE!D$1,FC!B17-1,0),"")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IFERROR(OFFSET(TABLE!D$1,FC!B18-1,0),"")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IFERROR(OFFSET(TABLE!D$1,FC!B19-1,0),"")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IFERROR(OFFSET(TABLE!D$1,FC!B20-1,0),"")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IFERROR(OFFSET(TABLE!D$1,FC!B21-1,0),"")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IFERROR(OFFSET(TABLE!D$1,FC!B22-1,0),"")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IFERROR(OFFSET(TABLE!D$1,FC!B23-1,0),"")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IFERROR(OFFSET(TABLE!D$1,FC!B24-1,0),"")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IFERROR(OFFSET(TABLE!D$1,FC!B25-1,0),"")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IFERROR(OFFSET(TABLE!D$1,FC!B26-1,0),"")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IFERROR(OFFSET(TABLE!D$1,FC!B27-1,0),"")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IFERROR(OFFSET(TABLE!D$1,FC!B28-1,0),"")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IFERROR(OFFSET(TABLE!D$1,FC!B29-1,0),"")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IFERROR(OFFSET(TABLE!D$1,FC!B30-1,0),"")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IFERROR(OFFSET(TABLE!D$1,FC!B31-1,0),"")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IFERROR(OFFSET(TABLE!D$1,FC!B32-1,0),"")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IFERROR(OFFSET(TABLE!D$1,FC!B33-1,0),"")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IFERROR(OFFSET(TABLE!D$1,FC!B34-1,0),"")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IFERROR(OFFSET(TABLE!D$1,FC!B35-1,0),"")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IFERROR(OFFSET(TABLE!D$1,FC!B36-1,0),"")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IFERROR(OFFSET(TABLE!D$1,FC!B37-1,0),"")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IFERROR(OFFSET(TABLE!D$1,FC!B38-1,0),"")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IFERROR(OFFSET(TABLE!D$1,FC!B39-1,0),"")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IFERROR(OFFSET(TABLE!D$1,FC!B40-1,0),"")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IFERROR(OFFSET(TABLE!D$1,FC!B41-1,0),"")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IFERROR(OFFSET(TABLE!D$1,FC!B42-1,0),"")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IFERROR(OFFSET(TABLE!D$1,FC!B43-1,0),"")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IFERROR(OFFSET(TABLE!D$1,FC!B44-1,0),"")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IFERROR(OFFSET(TABLE!D$1,FC!B45-1,0),"")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IFERROR(OFFSET(TABLE!D$1,FC!B46-1,0),"")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IFERROR(OFFSET(TABLE!D$1,FC!B47-1,0),"")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IFERROR(OFFSET(TABLE!D$1,FC!B48-1,0),"")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IFERROR(OFFSET(TABLE!D$1,FC!B49-1,0),"")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IFERROR(OFFSET(TABLE!D$1,FC!B50-1,0),"")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IFERROR(OFFSET(TABLE!D$1,FC!B51-1,0),"")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659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12</v>
      </c>
      <c r="C2" s="138">
        <f t="shared" ref="C2:C51" si="0">A2</f>
        <v>1</v>
      </c>
      <c r="D2" s="138" t="str">
        <f ca="1">IFERROR(OFFSET(TABLE!D$1,FD!B2-1,0),"")</f>
        <v>Sue Sunderland</v>
      </c>
      <c r="E2" s="139">
        <f ca="1">IFERROR(VLOOKUP(D2,TABLE!D:P,8,FALSE),"")</f>
        <v>18</v>
      </c>
      <c r="F2" s="140">
        <f ca="1">IFERROR(VLOOKUP(D2,TABLE!D:P,13,FALSE),"")</f>
        <v>770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18</v>
      </c>
      <c r="C3" s="138">
        <f t="shared" si="0"/>
        <v>2</v>
      </c>
      <c r="D3" s="138" t="str">
        <f ca="1">IFERROR(OFFSET(TABLE!D$1,FD!B3-1,0),"")</f>
        <v>Ruth Warren</v>
      </c>
      <c r="E3" s="139">
        <f ca="1">IFERROR(VLOOKUP(D3,TABLE!D:P,8,FALSE),"")</f>
        <v>9</v>
      </c>
      <c r="F3" s="140">
        <f ca="1">IFERROR(VLOOKUP(D3,TABLE!D:P,13,FALSE),"")</f>
        <v>723</v>
      </c>
    </row>
    <row r="4" spans="1:6" ht="14.5" x14ac:dyDescent="0.35">
      <c r="A4" s="71">
        <f t="shared" si="1"/>
        <v>3</v>
      </c>
      <c r="B4" s="71">
        <f>IFERROR(MATCH(A$1&amp;A4,TABLE!C:C,0),"")</f>
        <v>21</v>
      </c>
      <c r="C4" s="138">
        <f t="shared" si="0"/>
        <v>3</v>
      </c>
      <c r="D4" s="138" t="str">
        <f ca="1">IFERROR(OFFSET(TABLE!D$1,FD!B4-1,0),"")</f>
        <v>Becca Keevash</v>
      </c>
      <c r="E4" s="139">
        <f ca="1">IFERROR(VLOOKUP(D4,TABLE!D:P,8,FALSE),"")</f>
        <v>7</v>
      </c>
      <c r="F4" s="140">
        <f ca="1">IFERROR(VLOOKUP(D4,TABLE!D:P,13,FALSE),"")</f>
        <v>618</v>
      </c>
    </row>
    <row r="5" spans="1:6" ht="14.5" x14ac:dyDescent="0.35">
      <c r="A5" s="71">
        <f t="shared" si="1"/>
        <v>4</v>
      </c>
      <c r="B5" s="71">
        <f>IFERROR(MATCH(A$1&amp;A5,TABLE!C:C,0),"")</f>
        <v>30</v>
      </c>
      <c r="C5" s="138">
        <f t="shared" si="0"/>
        <v>4</v>
      </c>
      <c r="D5" s="138" t="str">
        <f ca="1">IFERROR(OFFSET(TABLE!D$1,FD!B5-1,0),"")</f>
        <v>Cherie Carter</v>
      </c>
      <c r="E5" s="139">
        <f ca="1">IFERROR(VLOOKUP(D5,TABLE!D:P,8,FALSE),"")</f>
        <v>4</v>
      </c>
      <c r="F5" s="140">
        <f ca="1">IFERROR(VLOOKUP(D5,TABLE!D:P,13,FALSE),"")</f>
        <v>379</v>
      </c>
    </row>
    <row r="6" spans="1:6" ht="14.5" x14ac:dyDescent="0.35">
      <c r="A6" s="71">
        <f t="shared" si="1"/>
        <v>5</v>
      </c>
      <c r="B6" s="71">
        <f>IFERROR(MATCH(A$1&amp;A6,TABLE!C:C,0),"")</f>
        <v>36</v>
      </c>
      <c r="C6" s="138">
        <f t="shared" si="0"/>
        <v>5</v>
      </c>
      <c r="D6" s="138" t="str">
        <f ca="1">IFERROR(OFFSET(TABLE!D$1,FD!B6-1,0),"")</f>
        <v>Gemma Merritt</v>
      </c>
      <c r="E6" s="139">
        <f ca="1">IFERROR(VLOOKUP(D6,TABLE!D:P,8,FALSE),"")</f>
        <v>3</v>
      </c>
      <c r="F6" s="140">
        <f ca="1">IFERROR(VLOOKUP(D6,TABLE!D:P,13,FALSE),"")</f>
        <v>272</v>
      </c>
    </row>
    <row r="7" spans="1:6" ht="14.5" x14ac:dyDescent="0.35">
      <c r="A7" s="71">
        <f t="shared" si="1"/>
        <v>6</v>
      </c>
      <c r="B7" s="71">
        <f>IFERROR(MATCH(A$1&amp;A7,TABLE!C:C,0),"")</f>
        <v>54</v>
      </c>
      <c r="C7" s="138">
        <f t="shared" si="0"/>
        <v>6</v>
      </c>
      <c r="D7" s="138" t="str">
        <f ca="1">IFERROR(OFFSET(TABLE!D$1,FD!B7-1,0),"")</f>
        <v>Abigail Bottomley</v>
      </c>
      <c r="E7" s="139">
        <f ca="1">IFERROR(VLOOKUP(D7,TABLE!D:P,8,FALSE),"")</f>
        <v>1</v>
      </c>
      <c r="F7" s="140">
        <f ca="1">IFERROR(VLOOKUP(D7,TABLE!D:P,13,FALSE),"")</f>
        <v>95</v>
      </c>
    </row>
    <row r="8" spans="1:6" ht="14.5" x14ac:dyDescent="0.35">
      <c r="A8" s="71">
        <f t="shared" si="1"/>
        <v>7</v>
      </c>
      <c r="B8" s="71">
        <f>IFERROR(MATCH(A$1&amp;A8,TABLE!C:C,0),"")</f>
        <v>72</v>
      </c>
      <c r="C8" s="138">
        <f t="shared" si="0"/>
        <v>7</v>
      </c>
      <c r="D8" s="138" t="str">
        <f ca="1">IFERROR(OFFSET(TABLE!D$1,FD!B8-1,0),"")</f>
        <v>Sarah Mann</v>
      </c>
      <c r="E8" s="139">
        <f ca="1">IFERROR(VLOOKUP(D8,TABLE!D:P,8,FALSE),"")</f>
        <v>1</v>
      </c>
      <c r="F8" s="140">
        <f ca="1">IFERROR(VLOOKUP(D8,TABLE!D:P,13,FALSE),"")</f>
        <v>88</v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IFERROR(OFFSET(TABLE!D$1,FD!B9-1,0),"")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IFERROR(OFFSET(TABLE!D$1,FD!B10-1,0),"")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IFERROR(OFFSET(TABLE!D$1,FD!B11-1,0),"")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IFERROR(OFFSET(TABLE!D$1,FD!B12-1,0),"")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IFERROR(OFFSET(TABLE!D$1,FD!B13-1,0),"")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IFERROR(OFFSET(TABLE!D$1,FD!B14-1,0),"")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IFERROR(OFFSET(TABLE!D$1,FD!B15-1,0),"")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IFERROR(OFFSET(TABLE!D$1,FD!B16-1,0),"")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IFERROR(OFFSET(TABLE!D$1,FD!B17-1,0),"")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IFERROR(OFFSET(TABLE!D$1,FD!B18-1,0),"")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IFERROR(OFFSET(TABLE!D$1,FD!B19-1,0),"")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IFERROR(OFFSET(TABLE!D$1,FD!B20-1,0),"")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IFERROR(OFFSET(TABLE!D$1,FD!B21-1,0),"")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IFERROR(OFFSET(TABLE!D$1,FD!B22-1,0),"")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IFERROR(OFFSET(TABLE!D$1,FD!B23-1,0),"")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IFERROR(OFFSET(TABLE!D$1,FD!B24-1,0),"")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IFERROR(OFFSET(TABLE!D$1,FD!B25-1,0),"")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IFERROR(OFFSET(TABLE!D$1,FD!B26-1,0),"")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IFERROR(OFFSET(TABLE!D$1,FD!B27-1,0),"")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IFERROR(OFFSET(TABLE!D$1,FD!B28-1,0),"")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IFERROR(OFFSET(TABLE!D$1,FD!B29-1,0),"")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IFERROR(OFFSET(TABLE!D$1,FD!B30-1,0),"")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IFERROR(OFFSET(TABLE!D$1,FD!B31-1,0),"")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IFERROR(OFFSET(TABLE!D$1,FD!B32-1,0),"")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IFERROR(OFFSET(TABLE!D$1,FD!B33-1,0),"")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IFERROR(OFFSET(TABLE!D$1,FD!B34-1,0),"")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IFERROR(OFFSET(TABLE!D$1,FD!B35-1,0),"")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IFERROR(OFFSET(TABLE!D$1,FD!B36-1,0),"")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IFERROR(OFFSET(TABLE!D$1,FD!B37-1,0),"")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IFERROR(OFFSET(TABLE!D$1,FD!B38-1,0),"")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IFERROR(OFFSET(TABLE!D$1,FD!B39-1,0),"")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IFERROR(OFFSET(TABLE!D$1,FD!B40-1,0),"")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IFERROR(OFFSET(TABLE!D$1,FD!B41-1,0),"")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IFERROR(OFFSET(TABLE!D$1,FD!B42-1,0),"")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IFERROR(OFFSET(TABLE!D$1,FD!B43-1,0),"")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IFERROR(OFFSET(TABLE!D$1,FD!B44-1,0),"")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IFERROR(OFFSET(TABLE!D$1,FD!B45-1,0),"")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IFERROR(OFFSET(TABLE!D$1,FD!B46-1,0),"")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IFERROR(OFFSET(TABLE!D$1,FD!B47-1,0),"")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IFERROR(OFFSET(TABLE!D$1,FD!B48-1,0),"")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IFERROR(OFFSET(TABLE!D$1,FD!B49-1,0),"")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IFERROR(OFFSET(TABLE!D$1,FD!B50-1,0),"")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IFERROR(OFFSET(TABLE!D$1,FD!B51-1,0),"")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660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15</v>
      </c>
      <c r="C2" s="138">
        <f t="shared" ref="C2:C51" si="0">A2</f>
        <v>1</v>
      </c>
      <c r="D2" s="138" t="str">
        <f ca="1">IFERROR(OFFSET(TABLE!D$1,FE!B2-1,0),"")</f>
        <v>Vicki Johnstone</v>
      </c>
      <c r="E2" s="139">
        <f ca="1">IFERROR(VLOOKUP(D2,TABLE!D:P,8,FALSE),"")</f>
        <v>9</v>
      </c>
      <c r="F2" s="140">
        <f ca="1">IFERROR(VLOOKUP(D2,TABLE!D:P,13,FALSE),"")</f>
        <v>750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17</v>
      </c>
      <c r="C3" s="138">
        <f t="shared" si="0"/>
        <v>2</v>
      </c>
      <c r="D3" s="138" t="str">
        <f ca="1">IFERROR(OFFSET(TABLE!D$1,FE!B3-1,0),"")</f>
        <v>Pascale Fotherby</v>
      </c>
      <c r="E3" s="139">
        <f ca="1">IFERROR(VLOOKUP(D3,TABLE!D:P,8,FALSE),"")</f>
        <v>12</v>
      </c>
      <c r="F3" s="140">
        <f ca="1">IFERROR(VLOOKUP(D3,TABLE!D:P,13,FALSE),"")</f>
        <v>731</v>
      </c>
    </row>
    <row r="4" spans="1:6" ht="14.5" x14ac:dyDescent="0.35">
      <c r="A4" s="71">
        <f t="shared" si="1"/>
        <v>3</v>
      </c>
      <c r="B4" s="71">
        <f>IFERROR(MATCH(A$1&amp;A4,TABLE!C:C,0),"")</f>
        <v>35</v>
      </c>
      <c r="C4" s="138">
        <f t="shared" si="0"/>
        <v>3</v>
      </c>
      <c r="D4" s="138" t="str">
        <f ca="1">IFERROR(OFFSET(TABLE!D$1,FE!B4-1,0),"")</f>
        <v>Rebecca Segal</v>
      </c>
      <c r="E4" s="139">
        <f ca="1">IFERROR(VLOOKUP(D4,TABLE!D:P,8,FALSE),"")</f>
        <v>3</v>
      </c>
      <c r="F4" s="140">
        <f ca="1">IFERROR(VLOOKUP(D4,TABLE!D:P,13,FALSE),"")</f>
        <v>281</v>
      </c>
    </row>
    <row r="5" spans="1:6" ht="14.5" x14ac:dyDescent="0.35">
      <c r="A5" s="71">
        <f t="shared" si="1"/>
        <v>4</v>
      </c>
      <c r="B5" s="71">
        <f>IFERROR(MATCH(A$1&amp;A5,TABLE!C:C,0),"")</f>
        <v>44</v>
      </c>
      <c r="C5" s="138">
        <f t="shared" si="0"/>
        <v>4</v>
      </c>
      <c r="D5" s="138" t="str">
        <f ca="1">IFERROR(OFFSET(TABLE!D$1,FE!B5-1,0),"")</f>
        <v>Shannon Webb</v>
      </c>
      <c r="E5" s="139">
        <f ca="1">IFERROR(VLOOKUP(D5,TABLE!D:P,8,FALSE),"")</f>
        <v>2</v>
      </c>
      <c r="F5" s="140">
        <f ca="1">IFERROR(VLOOKUP(D5,TABLE!D:P,13,FALSE),"")</f>
        <v>182</v>
      </c>
    </row>
    <row r="6" spans="1:6" ht="14.5" x14ac:dyDescent="0.35">
      <c r="A6" s="71">
        <f t="shared" si="1"/>
        <v>5</v>
      </c>
      <c r="B6" s="71">
        <f>IFERROR(MATCH(A$1&amp;A6,TABLE!C:C,0),"")</f>
        <v>48</v>
      </c>
      <c r="C6" s="138">
        <f t="shared" si="0"/>
        <v>5</v>
      </c>
      <c r="D6" s="138" t="str">
        <f ca="1">IFERROR(OFFSET(TABLE!D$1,FE!B6-1,0),"")</f>
        <v>Liz Ball</v>
      </c>
      <c r="E6" s="139">
        <f ca="1">IFERROR(VLOOKUP(D6,TABLE!D:P,8,FALSE),"")</f>
        <v>2</v>
      </c>
      <c r="F6" s="140">
        <f ca="1">IFERROR(VLOOKUP(D6,TABLE!D:P,13,FALSE),"")</f>
        <v>174</v>
      </c>
    </row>
    <row r="7" spans="1:6" ht="14.5" x14ac:dyDescent="0.35">
      <c r="A7" s="71">
        <f t="shared" si="1"/>
        <v>6</v>
      </c>
      <c r="B7" s="71" t="str">
        <f>IFERROR(MATCH(A$1&amp;A7,TABLE!C:C,0),"")</f>
        <v/>
      </c>
      <c r="C7" s="138">
        <f t="shared" si="0"/>
        <v>6</v>
      </c>
      <c r="D7" s="138" t="str">
        <f ca="1">IFERROR(OFFSET(TABLE!D$1,FE!B7-1,0),"")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IFERROR(MATCH(A$1&amp;A8,TABLE!C:C,0),"")</f>
        <v/>
      </c>
      <c r="C8" s="138">
        <f t="shared" si="0"/>
        <v>7</v>
      </c>
      <c r="D8" s="138" t="str">
        <f ca="1">IFERROR(OFFSET(TABLE!D$1,FE!B8-1,0),"")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IFERROR(OFFSET(TABLE!D$1,FE!B9-1,0),"")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IFERROR(OFFSET(TABLE!D$1,FE!B10-1,0),"")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IFERROR(OFFSET(TABLE!D$1,FE!B11-1,0),"")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IFERROR(OFFSET(TABLE!D$1,FE!B12-1,0),"")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IFERROR(OFFSET(TABLE!D$1,FE!B13-1,0),"")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IFERROR(OFFSET(TABLE!D$1,FE!B14-1,0),"")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IFERROR(OFFSET(TABLE!D$1,FE!B15-1,0),"")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IFERROR(OFFSET(TABLE!D$1,FE!B16-1,0),"")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IFERROR(OFFSET(TABLE!D$1,FE!B17-1,0),"")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IFERROR(OFFSET(TABLE!D$1,FE!B18-1,0),"")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IFERROR(OFFSET(TABLE!D$1,FE!B19-1,0),"")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IFERROR(OFFSET(TABLE!D$1,FE!B20-1,0),"")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IFERROR(OFFSET(TABLE!D$1,FE!B21-1,0),"")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IFERROR(OFFSET(TABLE!D$1,FE!B22-1,0),"")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IFERROR(OFFSET(TABLE!D$1,FE!B23-1,0),"")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IFERROR(OFFSET(TABLE!D$1,FE!B24-1,0),"")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IFERROR(OFFSET(TABLE!D$1,FE!B25-1,0),"")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IFERROR(OFFSET(TABLE!D$1,FE!B26-1,0),"")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IFERROR(OFFSET(TABLE!D$1,FE!B27-1,0),"")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IFERROR(OFFSET(TABLE!D$1,FE!B28-1,0),"")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IFERROR(OFFSET(TABLE!D$1,FE!B29-1,0),"")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IFERROR(OFFSET(TABLE!D$1,FE!B30-1,0),"")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IFERROR(OFFSET(TABLE!D$1,FE!B31-1,0),"")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IFERROR(OFFSET(TABLE!D$1,FE!B32-1,0),"")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IFERROR(OFFSET(TABLE!D$1,FE!B33-1,0),"")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IFERROR(OFFSET(TABLE!D$1,FE!B34-1,0),"")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IFERROR(OFFSET(TABLE!D$1,FE!B35-1,0),"")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IFERROR(OFFSET(TABLE!D$1,FE!B36-1,0),"")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IFERROR(OFFSET(TABLE!D$1,FE!B37-1,0),"")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IFERROR(OFFSET(TABLE!D$1,FE!B38-1,0),"")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IFERROR(OFFSET(TABLE!D$1,FE!B39-1,0),"")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IFERROR(OFFSET(TABLE!D$1,FE!B40-1,0),"")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IFERROR(OFFSET(TABLE!D$1,FE!B41-1,0),"")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IFERROR(OFFSET(TABLE!D$1,FE!B42-1,0),"")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IFERROR(OFFSET(TABLE!D$1,FE!B43-1,0),"")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IFERROR(OFFSET(TABLE!D$1,FE!B44-1,0),"")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IFERROR(OFFSET(TABLE!D$1,FE!B45-1,0),"")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IFERROR(OFFSET(TABLE!D$1,FE!B46-1,0),"")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IFERROR(OFFSET(TABLE!D$1,FE!B47-1,0),"")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IFERROR(OFFSET(TABLE!D$1,FE!B48-1,0),"")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IFERROR(OFFSET(TABLE!D$1,FE!B49-1,0),"")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IFERROR(OFFSET(TABLE!D$1,FE!B50-1,0),"")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IFERROR(OFFSET(TABLE!D$1,FE!B51-1,0),"")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29"/>
  <sheetViews>
    <sheetView workbookViewId="0"/>
  </sheetViews>
  <sheetFormatPr defaultColWidth="14.453125" defaultRowHeight="15" customHeight="1" x14ac:dyDescent="0.35"/>
  <cols>
    <col min="1" max="1" width="12.453125" customWidth="1"/>
    <col min="2" max="2" width="23.453125" customWidth="1"/>
    <col min="3" max="3" width="17.26953125" customWidth="1"/>
    <col min="4" max="4" width="5.54296875" customWidth="1"/>
    <col min="5" max="5" width="13.54296875" customWidth="1"/>
    <col min="6" max="6" width="7.54296875" customWidth="1"/>
    <col min="7" max="7" width="21.453125" customWidth="1"/>
    <col min="8" max="8" width="15.7265625" customWidth="1"/>
    <col min="9" max="28" width="9.08984375" customWidth="1"/>
  </cols>
  <sheetData>
    <row r="1" spans="1:28" ht="12.75" customHeight="1" x14ac:dyDescent="0.45">
      <c r="A1" s="97" t="s">
        <v>352</v>
      </c>
      <c r="B1" s="98"/>
      <c r="C1" s="98"/>
      <c r="D1" s="99"/>
      <c r="E1" s="100">
        <v>2023</v>
      </c>
      <c r="F1" s="101" t="s">
        <v>353</v>
      </c>
      <c r="G1" s="102">
        <v>45253</v>
      </c>
      <c r="H1" s="103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ht="12.75" customHeight="1" x14ac:dyDescent="0.35">
      <c r="A2" s="105" t="s">
        <v>354</v>
      </c>
      <c r="B2" s="106"/>
      <c r="C2" s="107" t="s">
        <v>354</v>
      </c>
      <c r="D2" s="107" t="s">
        <v>354</v>
      </c>
      <c r="E2" s="107" t="s">
        <v>354</v>
      </c>
      <c r="F2" s="106" t="s">
        <v>354</v>
      </c>
      <c r="G2" s="106" t="s">
        <v>354</v>
      </c>
      <c r="H2" s="106" t="s">
        <v>354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ht="12.75" customHeight="1" x14ac:dyDescent="0.35">
      <c r="A3" s="109" t="s">
        <v>355</v>
      </c>
      <c r="B3" s="109"/>
      <c r="C3" s="34" t="s">
        <v>356</v>
      </c>
      <c r="D3" s="34"/>
      <c r="E3" s="34" t="s">
        <v>357</v>
      </c>
      <c r="F3" s="72" t="s">
        <v>83</v>
      </c>
      <c r="G3" s="72" t="s">
        <v>11</v>
      </c>
      <c r="H3" s="110"/>
      <c r="I3" s="72" t="s">
        <v>358</v>
      </c>
      <c r="J3" s="72" t="s">
        <v>11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28" ht="12.75" customHeight="1" x14ac:dyDescent="0.35">
      <c r="A4" s="111" t="s">
        <v>354</v>
      </c>
      <c r="B4" s="72" t="s">
        <v>223</v>
      </c>
      <c r="C4" s="112">
        <v>4.9687500000000002E-2</v>
      </c>
      <c r="D4" s="34">
        <v>100</v>
      </c>
      <c r="E4" s="113">
        <v>4.9699074074074076E-2</v>
      </c>
      <c r="F4" s="114">
        <v>26</v>
      </c>
      <c r="G4" s="72" t="s">
        <v>359</v>
      </c>
      <c r="H4" s="114" t="s">
        <v>360</v>
      </c>
      <c r="I4" s="72" t="s">
        <v>219</v>
      </c>
      <c r="J4" s="72" t="s">
        <v>361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spans="1:28" ht="12.75" customHeight="1" x14ac:dyDescent="0.35">
      <c r="A5" s="111" t="s">
        <v>354</v>
      </c>
      <c r="B5" s="72" t="s">
        <v>229</v>
      </c>
      <c r="C5" s="112">
        <v>5.0833333333333335E-2</v>
      </c>
      <c r="D5" s="34">
        <v>99</v>
      </c>
      <c r="E5" s="113">
        <v>5.0856481481481482E-2</v>
      </c>
      <c r="F5" s="114">
        <v>45</v>
      </c>
      <c r="G5" s="72" t="s">
        <v>359</v>
      </c>
      <c r="H5" s="114" t="s">
        <v>360</v>
      </c>
      <c r="I5" s="72" t="s">
        <v>219</v>
      </c>
      <c r="J5" s="72" t="s">
        <v>361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8" ht="12.75" customHeight="1" x14ac:dyDescent="0.35">
      <c r="A6" s="111" t="s">
        <v>354</v>
      </c>
      <c r="B6" s="72" t="s">
        <v>257</v>
      </c>
      <c r="C6" s="112">
        <v>5.1192129629629629E-2</v>
      </c>
      <c r="D6" s="34">
        <v>98</v>
      </c>
      <c r="E6" s="113">
        <v>5.1215277777777776E-2</v>
      </c>
      <c r="F6" s="114">
        <v>51</v>
      </c>
      <c r="G6" s="72" t="s">
        <v>359</v>
      </c>
      <c r="H6" s="114" t="s">
        <v>360</v>
      </c>
      <c r="I6" s="72" t="s">
        <v>219</v>
      </c>
      <c r="J6" s="72" t="s">
        <v>361</v>
      </c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8" ht="12.75" customHeight="1" x14ac:dyDescent="0.35">
      <c r="A7" s="111" t="s">
        <v>354</v>
      </c>
      <c r="B7" s="72" t="s">
        <v>259</v>
      </c>
      <c r="C7" s="112">
        <v>5.3854166666666668E-2</v>
      </c>
      <c r="D7" s="34">
        <v>97</v>
      </c>
      <c r="E7" s="113">
        <v>5.3888888888888889E-2</v>
      </c>
      <c r="F7" s="114">
        <v>108</v>
      </c>
      <c r="G7" s="72" t="s">
        <v>359</v>
      </c>
      <c r="H7" s="114" t="s">
        <v>360</v>
      </c>
      <c r="I7" s="72" t="s">
        <v>219</v>
      </c>
      <c r="J7" s="72" t="s">
        <v>361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8" ht="12.75" customHeight="1" x14ac:dyDescent="0.35">
      <c r="A8" s="111" t="s">
        <v>354</v>
      </c>
      <c r="B8" s="72" t="s">
        <v>278</v>
      </c>
      <c r="C8" s="112">
        <v>5.4918981481481478E-2</v>
      </c>
      <c r="D8" s="34">
        <v>96</v>
      </c>
      <c r="E8" s="113">
        <v>5.496527777777778E-2</v>
      </c>
      <c r="F8" s="114">
        <v>75</v>
      </c>
      <c r="G8" s="72" t="s">
        <v>362</v>
      </c>
      <c r="H8" s="115">
        <v>45049</v>
      </c>
      <c r="I8" s="72" t="s">
        <v>219</v>
      </c>
      <c r="J8" s="72" t="s">
        <v>361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8" ht="12.75" customHeight="1" x14ac:dyDescent="0.35">
      <c r="A9" s="111" t="s">
        <v>354</v>
      </c>
      <c r="B9" s="72" t="s">
        <v>226</v>
      </c>
      <c r="C9" s="112">
        <v>5.6689814814814818E-2</v>
      </c>
      <c r="D9" s="34">
        <v>95</v>
      </c>
      <c r="E9" s="113">
        <v>5.6817129629629627E-2</v>
      </c>
      <c r="F9" s="114">
        <v>213</v>
      </c>
      <c r="G9" s="72" t="s">
        <v>359</v>
      </c>
      <c r="H9" s="114" t="s">
        <v>360</v>
      </c>
      <c r="I9" s="72" t="s">
        <v>219</v>
      </c>
      <c r="J9" s="72" t="s">
        <v>361</v>
      </c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8" ht="12.75" customHeight="1" x14ac:dyDescent="0.35">
      <c r="A10" s="111" t="s">
        <v>354</v>
      </c>
      <c r="B10" s="72" t="s">
        <v>286</v>
      </c>
      <c r="C10" s="112">
        <v>5.679398148148148E-2</v>
      </c>
      <c r="D10" s="34">
        <v>94</v>
      </c>
      <c r="E10" s="113">
        <v>5.6979166666666664E-2</v>
      </c>
      <c r="F10" s="114">
        <v>220</v>
      </c>
      <c r="G10" s="72" t="s">
        <v>359</v>
      </c>
      <c r="H10" s="114" t="s">
        <v>360</v>
      </c>
      <c r="I10" s="72" t="s">
        <v>219</v>
      </c>
      <c r="J10" s="72" t="s">
        <v>361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ht="12.75" customHeight="1" x14ac:dyDescent="0.35">
      <c r="A11" s="111" t="s">
        <v>354</v>
      </c>
      <c r="B11" s="72" t="s">
        <v>328</v>
      </c>
      <c r="C11" s="112">
        <v>5.9189814814814813E-2</v>
      </c>
      <c r="D11" s="34">
        <v>93</v>
      </c>
      <c r="E11" s="113"/>
      <c r="F11" s="114">
        <v>27</v>
      </c>
      <c r="G11" s="72" t="s">
        <v>363</v>
      </c>
      <c r="H11" s="115">
        <v>45236</v>
      </c>
      <c r="I11" s="72" t="s">
        <v>220</v>
      </c>
      <c r="J11" s="72" t="s">
        <v>361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8" ht="12.75" customHeight="1" x14ac:dyDescent="0.35">
      <c r="A12" s="111" t="s">
        <v>354</v>
      </c>
      <c r="B12" s="72" t="s">
        <v>226</v>
      </c>
      <c r="C12" s="112">
        <v>5.9201388888888887E-2</v>
      </c>
      <c r="D12" s="34"/>
      <c r="E12" s="113"/>
      <c r="F12" s="114">
        <v>6</v>
      </c>
      <c r="G12" s="72" t="s">
        <v>364</v>
      </c>
      <c r="H12" s="115">
        <v>44663</v>
      </c>
      <c r="I12" s="72"/>
      <c r="J12" s="72" t="s">
        <v>361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ht="12.75" customHeight="1" x14ac:dyDescent="0.35">
      <c r="A13" s="111" t="s">
        <v>354</v>
      </c>
      <c r="B13" s="72" t="s">
        <v>242</v>
      </c>
      <c r="C13" s="112">
        <v>5.9756944444444446E-2</v>
      </c>
      <c r="D13" s="34">
        <v>92</v>
      </c>
      <c r="E13" s="113">
        <v>0.06</v>
      </c>
      <c r="F13" s="114">
        <v>17</v>
      </c>
      <c r="G13" s="72" t="s">
        <v>365</v>
      </c>
      <c r="H13" s="114" t="s">
        <v>366</v>
      </c>
      <c r="I13" s="72" t="s">
        <v>220</v>
      </c>
      <c r="J13" s="72" t="s">
        <v>361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8" ht="12.75" customHeight="1" x14ac:dyDescent="0.35">
      <c r="A14" s="111" t="s">
        <v>354</v>
      </c>
      <c r="B14" s="72" t="s">
        <v>138</v>
      </c>
      <c r="C14" s="112">
        <v>5.9768518518518519E-2</v>
      </c>
      <c r="D14" s="34">
        <v>100</v>
      </c>
      <c r="E14" s="113">
        <v>5.9826388888888887E-2</v>
      </c>
      <c r="F14" s="114">
        <v>348</v>
      </c>
      <c r="G14" s="72" t="s">
        <v>359</v>
      </c>
      <c r="H14" s="114" t="s">
        <v>360</v>
      </c>
      <c r="I14" s="72" t="s">
        <v>140</v>
      </c>
      <c r="J14" s="72" t="s">
        <v>361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8" ht="12.75" customHeight="1" x14ac:dyDescent="0.35">
      <c r="A15" s="111" t="s">
        <v>354</v>
      </c>
      <c r="B15" s="72" t="s">
        <v>141</v>
      </c>
      <c r="C15" s="112">
        <v>6.0763888888888888E-2</v>
      </c>
      <c r="D15" s="34">
        <v>98</v>
      </c>
      <c r="E15" s="113"/>
      <c r="F15" s="114">
        <v>405</v>
      </c>
      <c r="G15" s="72" t="s">
        <v>367</v>
      </c>
      <c r="H15" s="114" t="s">
        <v>368</v>
      </c>
      <c r="I15" s="72" t="s">
        <v>140</v>
      </c>
      <c r="J15" s="72" t="s">
        <v>361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8" ht="12.75" customHeight="1" x14ac:dyDescent="0.35">
      <c r="A16" s="111" t="s">
        <v>354</v>
      </c>
      <c r="B16" s="72" t="s">
        <v>141</v>
      </c>
      <c r="C16" s="112">
        <v>6.2037037037037036E-2</v>
      </c>
      <c r="D16" s="34"/>
      <c r="E16" s="113">
        <v>6.236111111111111E-2</v>
      </c>
      <c r="F16" s="114">
        <v>481</v>
      </c>
      <c r="G16" s="72" t="s">
        <v>359</v>
      </c>
      <c r="H16" s="114" t="s">
        <v>360</v>
      </c>
      <c r="I16" s="72"/>
      <c r="J16" s="72" t="s">
        <v>361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1:28" ht="12.75" customHeight="1" x14ac:dyDescent="0.35">
      <c r="A17" s="111" t="s">
        <v>354</v>
      </c>
      <c r="B17" s="72" t="s">
        <v>164</v>
      </c>
      <c r="C17" s="112">
        <v>6.4432870370370376E-2</v>
      </c>
      <c r="D17" s="34">
        <v>97</v>
      </c>
      <c r="E17" s="113">
        <v>6.4895833333333333E-2</v>
      </c>
      <c r="F17" s="114">
        <v>589</v>
      </c>
      <c r="G17" s="72" t="s">
        <v>359</v>
      </c>
      <c r="H17" s="114" t="s">
        <v>360</v>
      </c>
      <c r="I17" s="72" t="s">
        <v>137</v>
      </c>
      <c r="J17" s="72" t="s">
        <v>361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1:28" ht="12.75" customHeight="1" x14ac:dyDescent="0.35">
      <c r="A18" s="111" t="s">
        <v>354</v>
      </c>
      <c r="B18" s="72" t="s">
        <v>141</v>
      </c>
      <c r="C18" s="112">
        <v>6.5081018518518524E-2</v>
      </c>
      <c r="D18" s="34"/>
      <c r="E18" s="113"/>
      <c r="F18" s="114">
        <v>58</v>
      </c>
      <c r="G18" s="72" t="s">
        <v>369</v>
      </c>
      <c r="H18" s="115">
        <v>45232</v>
      </c>
      <c r="I18" s="72"/>
      <c r="J18" s="72" t="s">
        <v>361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1:28" ht="12.75" customHeight="1" x14ac:dyDescent="0.35">
      <c r="A19" s="111" t="s">
        <v>354</v>
      </c>
      <c r="B19" s="72" t="s">
        <v>150</v>
      </c>
      <c r="C19" s="112">
        <v>6.5613425925925922E-2</v>
      </c>
      <c r="D19" s="34">
        <v>95</v>
      </c>
      <c r="E19" s="113">
        <v>6.5798611111111113E-2</v>
      </c>
      <c r="F19" s="114">
        <v>631</v>
      </c>
      <c r="G19" s="72" t="s">
        <v>359</v>
      </c>
      <c r="H19" s="114" t="s">
        <v>360</v>
      </c>
      <c r="I19" s="72" t="s">
        <v>137</v>
      </c>
      <c r="J19" s="72" t="s">
        <v>361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1:28" ht="12.75" customHeight="1" x14ac:dyDescent="0.35">
      <c r="A20" s="111" t="s">
        <v>354</v>
      </c>
      <c r="B20" s="72" t="s">
        <v>335</v>
      </c>
      <c r="C20" s="112">
        <v>6.643518518518518E-2</v>
      </c>
      <c r="D20" s="34">
        <v>91</v>
      </c>
      <c r="E20" s="113">
        <v>6.6817129629629629E-2</v>
      </c>
      <c r="F20" s="114">
        <v>679</v>
      </c>
      <c r="G20" s="72" t="s">
        <v>359</v>
      </c>
      <c r="H20" s="114" t="s">
        <v>360</v>
      </c>
      <c r="I20" s="72" t="s">
        <v>239</v>
      </c>
      <c r="J20" s="72" t="s">
        <v>361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1:28" ht="12.75" customHeight="1" x14ac:dyDescent="0.35">
      <c r="A21" s="111" t="s">
        <v>354</v>
      </c>
      <c r="B21" s="72" t="s">
        <v>282</v>
      </c>
      <c r="C21" s="112">
        <v>6.806712962962963E-2</v>
      </c>
      <c r="D21" s="34">
        <v>90</v>
      </c>
      <c r="E21" s="113">
        <v>6.8356481481481476E-2</v>
      </c>
      <c r="F21" s="114">
        <v>58</v>
      </c>
      <c r="G21" s="72" t="s">
        <v>365</v>
      </c>
      <c r="H21" s="114" t="s">
        <v>366</v>
      </c>
      <c r="I21" s="72" t="s">
        <v>239</v>
      </c>
      <c r="J21" s="72" t="s">
        <v>361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1:28" ht="12.75" customHeight="1" x14ac:dyDescent="0.35">
      <c r="A22" s="111" t="s">
        <v>354</v>
      </c>
      <c r="B22" s="72" t="s">
        <v>243</v>
      </c>
      <c r="C22" s="112">
        <v>6.8159722222222219E-2</v>
      </c>
      <c r="D22" s="34">
        <v>89</v>
      </c>
      <c r="E22" s="113">
        <v>6.8541666666666667E-2</v>
      </c>
      <c r="F22" s="114">
        <v>746</v>
      </c>
      <c r="G22" s="72" t="s">
        <v>359</v>
      </c>
      <c r="H22" s="114" t="s">
        <v>360</v>
      </c>
      <c r="I22" s="72" t="s">
        <v>239</v>
      </c>
      <c r="J22" s="72" t="s">
        <v>361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1:28" ht="12.75" customHeight="1" x14ac:dyDescent="0.35">
      <c r="A23" s="111" t="s">
        <v>354</v>
      </c>
      <c r="B23" s="72" t="s">
        <v>201</v>
      </c>
      <c r="C23" s="112">
        <v>7.0624999999999993E-2</v>
      </c>
      <c r="D23" s="34">
        <v>93</v>
      </c>
      <c r="E23" s="113"/>
      <c r="F23" s="114">
        <v>879</v>
      </c>
      <c r="G23" s="72" t="s">
        <v>370</v>
      </c>
      <c r="H23" s="114" t="s">
        <v>371</v>
      </c>
      <c r="I23" s="72" t="s">
        <v>145</v>
      </c>
      <c r="J23" s="72" t="s">
        <v>361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1:28" ht="12.75" customHeight="1" x14ac:dyDescent="0.35">
      <c r="A24" s="111" t="s">
        <v>354</v>
      </c>
      <c r="B24" s="72" t="s">
        <v>237</v>
      </c>
      <c r="C24" s="112">
        <v>7.0682870370370368E-2</v>
      </c>
      <c r="D24" s="34">
        <v>88</v>
      </c>
      <c r="E24" s="113"/>
      <c r="F24" s="114">
        <v>105</v>
      </c>
      <c r="G24" s="72" t="s">
        <v>369</v>
      </c>
      <c r="H24" s="115">
        <v>45232</v>
      </c>
      <c r="I24" s="72" t="s">
        <v>239</v>
      </c>
      <c r="J24" s="72" t="s">
        <v>361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1:28" ht="12.75" customHeight="1" x14ac:dyDescent="0.35">
      <c r="A25" s="111" t="s">
        <v>354</v>
      </c>
      <c r="B25" s="72" t="s">
        <v>271</v>
      </c>
      <c r="C25" s="112">
        <v>7.2349537037037032E-2</v>
      </c>
      <c r="D25" s="34">
        <v>87</v>
      </c>
      <c r="E25" s="113">
        <v>7.2743055555555561E-2</v>
      </c>
      <c r="F25" s="114">
        <v>89</v>
      </c>
      <c r="G25" s="72" t="s">
        <v>365</v>
      </c>
      <c r="H25" s="114" t="s">
        <v>366</v>
      </c>
      <c r="I25" s="72" t="s">
        <v>250</v>
      </c>
      <c r="J25" s="72" t="s">
        <v>361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1:28" ht="12.75" customHeight="1" x14ac:dyDescent="0.35">
      <c r="A26" s="111" t="s">
        <v>354</v>
      </c>
      <c r="B26" s="72" t="s">
        <v>281</v>
      </c>
      <c r="C26" s="112">
        <v>7.3483796296296297E-2</v>
      </c>
      <c r="D26" s="34">
        <v>86</v>
      </c>
      <c r="E26" s="113">
        <v>7.3877314814814812E-2</v>
      </c>
      <c r="F26" s="114">
        <v>101</v>
      </c>
      <c r="G26" s="72" t="s">
        <v>365</v>
      </c>
      <c r="H26" s="114" t="s">
        <v>366</v>
      </c>
      <c r="I26" s="72" t="s">
        <v>250</v>
      </c>
      <c r="J26" s="72" t="s">
        <v>361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1:28" ht="12.75" customHeight="1" x14ac:dyDescent="0.35">
      <c r="A27" s="111" t="s">
        <v>354</v>
      </c>
      <c r="B27" s="72" t="s">
        <v>311</v>
      </c>
      <c r="C27" s="112">
        <v>7.3483796296296297E-2</v>
      </c>
      <c r="D27" s="34">
        <v>86</v>
      </c>
      <c r="E27" s="112">
        <v>7.3888888888888893E-2</v>
      </c>
      <c r="F27" s="114">
        <v>102</v>
      </c>
      <c r="G27" s="72" t="s">
        <v>365</v>
      </c>
      <c r="H27" s="114" t="s">
        <v>366</v>
      </c>
      <c r="I27" s="72" t="s">
        <v>250</v>
      </c>
      <c r="J27" s="72" t="s">
        <v>361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1:28" ht="12.75" customHeight="1" x14ac:dyDescent="0.35">
      <c r="A28" s="111" t="s">
        <v>354</v>
      </c>
      <c r="B28" s="72" t="s">
        <v>240</v>
      </c>
      <c r="C28" s="112">
        <v>7.3530092592592591E-2</v>
      </c>
      <c r="D28" s="34">
        <v>84</v>
      </c>
      <c r="E28" s="113">
        <v>7.4155092592592592E-2</v>
      </c>
      <c r="F28" s="114">
        <v>954</v>
      </c>
      <c r="G28" s="72" t="s">
        <v>359</v>
      </c>
      <c r="H28" s="114" t="s">
        <v>360</v>
      </c>
      <c r="I28" s="72" t="s">
        <v>250</v>
      </c>
      <c r="J28" s="72" t="s">
        <v>361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1:28" ht="12.75" customHeight="1" x14ac:dyDescent="0.35">
      <c r="A29" s="111" t="s">
        <v>354</v>
      </c>
      <c r="B29" s="72" t="s">
        <v>234</v>
      </c>
      <c r="C29" s="112">
        <v>7.3981481481481481E-2</v>
      </c>
      <c r="D29" s="34">
        <v>83</v>
      </c>
      <c r="E29" s="112"/>
      <c r="F29" s="114">
        <v>133</v>
      </c>
      <c r="G29" s="72" t="s">
        <v>369</v>
      </c>
      <c r="H29" s="115">
        <v>45232</v>
      </c>
      <c r="I29" s="72" t="s">
        <v>250</v>
      </c>
      <c r="J29" s="72" t="s">
        <v>361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ht="12.75" customHeight="1" x14ac:dyDescent="0.35">
      <c r="A30" s="111" t="s">
        <v>354</v>
      </c>
      <c r="B30" s="72" t="s">
        <v>256</v>
      </c>
      <c r="C30" s="112">
        <v>7.587962962962963E-2</v>
      </c>
      <c r="D30" s="34">
        <v>82</v>
      </c>
      <c r="E30" s="113">
        <v>7.6643518518518514E-2</v>
      </c>
      <c r="F30" s="114">
        <v>1054</v>
      </c>
      <c r="G30" s="72" t="s">
        <v>359</v>
      </c>
      <c r="H30" s="114" t="s">
        <v>360</v>
      </c>
      <c r="I30" s="72" t="s">
        <v>254</v>
      </c>
      <c r="J30" s="72" t="s">
        <v>361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1:28" ht="12.75" customHeight="1" x14ac:dyDescent="0.35">
      <c r="A31" s="111" t="s">
        <v>354</v>
      </c>
      <c r="B31" s="72" t="s">
        <v>251</v>
      </c>
      <c r="C31" s="112">
        <v>8.0011574074074068E-2</v>
      </c>
      <c r="D31" s="34">
        <v>81</v>
      </c>
      <c r="E31" s="34"/>
      <c r="F31" s="114">
        <v>184</v>
      </c>
      <c r="G31" s="72" t="s">
        <v>372</v>
      </c>
      <c r="H31" s="114" t="s">
        <v>373</v>
      </c>
      <c r="I31" s="72" t="s">
        <v>254</v>
      </c>
      <c r="J31" s="72" t="s">
        <v>361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1:28" ht="12.75" customHeight="1" x14ac:dyDescent="0.35">
      <c r="A32" s="111" t="s">
        <v>354</v>
      </c>
      <c r="B32" s="72" t="s">
        <v>151</v>
      </c>
      <c r="C32" s="112">
        <v>8.4548611111111116E-2</v>
      </c>
      <c r="D32" s="34">
        <v>92</v>
      </c>
      <c r="E32" s="34"/>
      <c r="F32" s="114">
        <v>410</v>
      </c>
      <c r="G32" s="72" t="s">
        <v>363</v>
      </c>
      <c r="H32" s="115">
        <v>45236</v>
      </c>
      <c r="I32" s="72" t="s">
        <v>153</v>
      </c>
      <c r="J32" s="72" t="s">
        <v>361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ht="12.75" customHeight="1" x14ac:dyDescent="0.35">
      <c r="A33" s="111" t="s">
        <v>354</v>
      </c>
      <c r="B33" s="72" t="s">
        <v>186</v>
      </c>
      <c r="C33" s="112">
        <v>8.8032407407407406E-2</v>
      </c>
      <c r="D33" s="34">
        <v>90</v>
      </c>
      <c r="E33" s="112"/>
      <c r="F33" s="114">
        <v>674</v>
      </c>
      <c r="G33" s="72" t="s">
        <v>374</v>
      </c>
      <c r="H33" s="114" t="s">
        <v>375</v>
      </c>
      <c r="I33" s="72" t="s">
        <v>173</v>
      </c>
      <c r="J33" s="72" t="s">
        <v>361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ht="12.75" customHeight="1" x14ac:dyDescent="0.35">
      <c r="A34" s="111" t="s">
        <v>354</v>
      </c>
      <c r="B34" s="72" t="s">
        <v>284</v>
      </c>
      <c r="C34" s="112">
        <v>8.9791666666666672E-2</v>
      </c>
      <c r="D34" s="34">
        <v>80</v>
      </c>
      <c r="E34" s="113"/>
      <c r="F34" s="114">
        <v>119</v>
      </c>
      <c r="G34" s="72" t="s">
        <v>376</v>
      </c>
      <c r="H34" s="115">
        <v>44936</v>
      </c>
      <c r="I34" s="72" t="s">
        <v>253</v>
      </c>
      <c r="J34" s="72" t="s">
        <v>361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2.75" customHeight="1" x14ac:dyDescent="0.35">
      <c r="A35" s="111" t="s">
        <v>354</v>
      </c>
      <c r="B35" s="72" t="s">
        <v>151</v>
      </c>
      <c r="C35" s="112">
        <v>9.1643518518518513E-2</v>
      </c>
      <c r="D35" s="34"/>
      <c r="E35" s="113"/>
      <c r="F35" s="114"/>
      <c r="G35" s="72" t="s">
        <v>377</v>
      </c>
      <c r="H35" s="114" t="s">
        <v>378</v>
      </c>
      <c r="I35" s="72"/>
      <c r="J35" s="72" t="s">
        <v>361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ht="12.75" customHeight="1" x14ac:dyDescent="0.35">
      <c r="A36" s="111" t="s">
        <v>354</v>
      </c>
      <c r="B36" s="72" t="s">
        <v>347</v>
      </c>
      <c r="C36" s="112">
        <v>9.4224537037037037E-2</v>
      </c>
      <c r="D36" s="34">
        <v>79</v>
      </c>
      <c r="E36" s="113">
        <v>9.4664351851851847E-2</v>
      </c>
      <c r="F36" s="114">
        <v>275</v>
      </c>
      <c r="G36" s="72" t="s">
        <v>365</v>
      </c>
      <c r="H36" s="114" t="s">
        <v>366</v>
      </c>
      <c r="I36" s="72" t="s">
        <v>253</v>
      </c>
      <c r="J36" s="72" t="s">
        <v>361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</row>
    <row r="37" spans="1:28" ht="12.75" customHeight="1" x14ac:dyDescent="0.35">
      <c r="A37" s="111" t="s">
        <v>354</v>
      </c>
      <c r="B37" s="72" t="s">
        <v>258</v>
      </c>
      <c r="C37" s="113">
        <v>0.11539351851851852</v>
      </c>
      <c r="D37" s="34">
        <v>78</v>
      </c>
      <c r="E37" s="113">
        <v>0.11611111111111111</v>
      </c>
      <c r="F37" s="114">
        <v>178</v>
      </c>
      <c r="G37" s="72" t="s">
        <v>379</v>
      </c>
      <c r="H37" s="115">
        <v>45108</v>
      </c>
      <c r="I37" s="72" t="s">
        <v>253</v>
      </c>
      <c r="J37" s="72" t="s">
        <v>361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ht="12.75" customHeight="1" x14ac:dyDescent="0.35">
      <c r="A38" s="111" t="s">
        <v>354</v>
      </c>
      <c r="B38" s="72"/>
      <c r="C38" s="113"/>
      <c r="D38" s="34"/>
      <c r="E38" s="113"/>
      <c r="F38" s="72"/>
      <c r="G38" s="72"/>
      <c r="H38" s="72"/>
      <c r="I38" s="72"/>
      <c r="J38" s="72" t="s">
        <v>361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ht="12.75" customHeight="1" x14ac:dyDescent="0.35">
      <c r="A39" s="111" t="s">
        <v>354</v>
      </c>
      <c r="B39" s="72"/>
      <c r="C39" s="34"/>
      <c r="D39" s="34"/>
      <c r="E39" s="34"/>
      <c r="F39" s="72"/>
      <c r="G39" s="72"/>
      <c r="H39" s="72"/>
      <c r="I39" s="72"/>
      <c r="J39" s="72" t="s">
        <v>361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ht="12.75" customHeight="1" x14ac:dyDescent="0.35">
      <c r="A40" s="109" t="s">
        <v>380</v>
      </c>
      <c r="B40" s="109"/>
      <c r="C40" s="112"/>
      <c r="D40" s="34"/>
      <c r="E40" s="112"/>
      <c r="F40" s="72"/>
      <c r="G40" s="72"/>
      <c r="H40" s="110"/>
      <c r="I40" s="72"/>
      <c r="J40" s="72" t="s">
        <v>381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ht="12.75" customHeight="1" x14ac:dyDescent="0.35">
      <c r="A41" s="111" t="s">
        <v>354</v>
      </c>
      <c r="B41" s="72" t="s">
        <v>226</v>
      </c>
      <c r="C41" s="112">
        <v>0.11657407407407408</v>
      </c>
      <c r="D41" s="34">
        <v>100</v>
      </c>
      <c r="E41" s="112">
        <v>0.11877314814814814</v>
      </c>
      <c r="F41" s="114">
        <v>714</v>
      </c>
      <c r="G41" s="72" t="s">
        <v>382</v>
      </c>
      <c r="H41" s="115">
        <v>44961</v>
      </c>
      <c r="I41" s="72" t="s">
        <v>219</v>
      </c>
      <c r="J41" s="72" t="s">
        <v>381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1:28" ht="12.75" customHeight="1" x14ac:dyDescent="0.35">
      <c r="A42" s="111" t="s">
        <v>354</v>
      </c>
      <c r="B42" s="72" t="s">
        <v>257</v>
      </c>
      <c r="C42" s="112">
        <v>0.12097222222222222</v>
      </c>
      <c r="D42" s="34">
        <v>99</v>
      </c>
      <c r="E42" s="113"/>
      <c r="F42" s="114">
        <v>1</v>
      </c>
      <c r="G42" s="72" t="s">
        <v>383</v>
      </c>
      <c r="H42" s="114" t="s">
        <v>366</v>
      </c>
      <c r="I42" s="72" t="s">
        <v>220</v>
      </c>
      <c r="J42" s="72" t="s">
        <v>381</v>
      </c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1:28" ht="12.75" customHeight="1" x14ac:dyDescent="0.35">
      <c r="A43" s="111" t="s">
        <v>354</v>
      </c>
      <c r="B43" s="72" t="s">
        <v>300</v>
      </c>
      <c r="C43" s="112">
        <v>0.12421296296296297</v>
      </c>
      <c r="D43" s="34">
        <v>98</v>
      </c>
      <c r="E43" s="112"/>
      <c r="F43" s="114">
        <v>1069</v>
      </c>
      <c r="G43" s="72" t="s">
        <v>384</v>
      </c>
      <c r="H43" s="114" t="s">
        <v>385</v>
      </c>
      <c r="I43" s="72" t="s">
        <v>220</v>
      </c>
      <c r="J43" s="72" t="s">
        <v>381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  <row r="44" spans="1:28" ht="12.75" customHeight="1" x14ac:dyDescent="0.35">
      <c r="A44" s="111" t="s">
        <v>354</v>
      </c>
      <c r="B44" s="72" t="s">
        <v>290</v>
      </c>
      <c r="C44" s="112">
        <v>0.12807870370370369</v>
      </c>
      <c r="D44" s="34">
        <v>97</v>
      </c>
      <c r="E44" s="113">
        <v>0.1282638888888889</v>
      </c>
      <c r="F44" s="114">
        <v>282</v>
      </c>
      <c r="G44" s="72" t="s">
        <v>386</v>
      </c>
      <c r="H44" s="114" t="s">
        <v>387</v>
      </c>
      <c r="I44" s="72" t="s">
        <v>220</v>
      </c>
      <c r="J44" s="72" t="s">
        <v>381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1:28" ht="12.75" customHeight="1" x14ac:dyDescent="0.35">
      <c r="A45" s="111" t="s">
        <v>354</v>
      </c>
      <c r="B45" s="72" t="s">
        <v>305</v>
      </c>
      <c r="C45" s="112">
        <v>0.12810185185185186</v>
      </c>
      <c r="D45" s="34">
        <v>96</v>
      </c>
      <c r="E45" s="113">
        <v>0.1282638888888889</v>
      </c>
      <c r="F45" s="114">
        <v>283</v>
      </c>
      <c r="G45" s="72" t="s">
        <v>386</v>
      </c>
      <c r="H45" s="114" t="s">
        <v>387</v>
      </c>
      <c r="I45" s="72" t="s">
        <v>220</v>
      </c>
      <c r="J45" s="72" t="s">
        <v>381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</row>
    <row r="46" spans="1:28" ht="12.75" customHeight="1" x14ac:dyDescent="0.35">
      <c r="A46" s="111" t="s">
        <v>354</v>
      </c>
      <c r="B46" s="72" t="s">
        <v>141</v>
      </c>
      <c r="C46" s="112">
        <v>0.13391203703703702</v>
      </c>
      <c r="D46" s="34">
        <v>100</v>
      </c>
      <c r="E46" s="112">
        <v>0.13435185185185186</v>
      </c>
      <c r="F46" s="114">
        <v>417</v>
      </c>
      <c r="G46" s="72" t="s">
        <v>386</v>
      </c>
      <c r="H46" s="114" t="s">
        <v>387</v>
      </c>
      <c r="I46" s="72" t="s">
        <v>140</v>
      </c>
      <c r="J46" s="72" t="s">
        <v>381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1:28" ht="12.75" customHeight="1" x14ac:dyDescent="0.35">
      <c r="A47" s="111" t="s">
        <v>354</v>
      </c>
      <c r="B47" s="72" t="s">
        <v>221</v>
      </c>
      <c r="C47" s="112">
        <v>0.13501157407407408</v>
      </c>
      <c r="D47" s="34">
        <v>95</v>
      </c>
      <c r="E47" s="112"/>
      <c r="F47" s="114">
        <v>4991</v>
      </c>
      <c r="G47" s="72" t="s">
        <v>382</v>
      </c>
      <c r="H47" s="115">
        <v>44961</v>
      </c>
      <c r="I47" s="72" t="s">
        <v>228</v>
      </c>
      <c r="J47" s="72" t="s">
        <v>381</v>
      </c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1:28" ht="12.75" customHeight="1" x14ac:dyDescent="0.35">
      <c r="A48" s="111" t="s">
        <v>354</v>
      </c>
      <c r="B48" s="72" t="s">
        <v>237</v>
      </c>
      <c r="C48" s="112">
        <v>0.1471412037037037</v>
      </c>
      <c r="D48" s="34">
        <v>94</v>
      </c>
      <c r="E48" s="112"/>
      <c r="F48" s="114">
        <v>11211</v>
      </c>
      <c r="G48" s="72" t="s">
        <v>384</v>
      </c>
      <c r="H48" s="114" t="s">
        <v>385</v>
      </c>
      <c r="I48" s="72" t="s">
        <v>239</v>
      </c>
      <c r="J48" s="72" t="s">
        <v>381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 ht="12.75" customHeight="1" x14ac:dyDescent="0.35">
      <c r="A49" s="111" t="s">
        <v>354</v>
      </c>
      <c r="B49" s="72" t="s">
        <v>247</v>
      </c>
      <c r="C49" s="112">
        <v>0.14716435185185187</v>
      </c>
      <c r="D49" s="34">
        <v>93</v>
      </c>
      <c r="E49" s="112"/>
      <c r="F49" s="114">
        <v>146</v>
      </c>
      <c r="G49" s="72" t="s">
        <v>388</v>
      </c>
      <c r="H49" s="114" t="s">
        <v>385</v>
      </c>
      <c r="I49" s="72" t="s">
        <v>239</v>
      </c>
      <c r="J49" s="72" t="s">
        <v>381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ht="12.75" customHeight="1" x14ac:dyDescent="0.35">
      <c r="A50" s="111" t="s">
        <v>354</v>
      </c>
      <c r="B50" s="72" t="s">
        <v>231</v>
      </c>
      <c r="C50" s="112">
        <v>0.1547337962962963</v>
      </c>
      <c r="D50" s="34">
        <v>92</v>
      </c>
      <c r="E50" s="113"/>
      <c r="F50" s="114">
        <v>252</v>
      </c>
      <c r="G50" s="72" t="s">
        <v>389</v>
      </c>
      <c r="H50" s="114" t="s">
        <v>390</v>
      </c>
      <c r="I50" s="72" t="s">
        <v>250</v>
      </c>
      <c r="J50" s="72" t="s">
        <v>381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 ht="12.75" customHeight="1" x14ac:dyDescent="0.35">
      <c r="A51" s="111" t="s">
        <v>354</v>
      </c>
      <c r="B51" s="72" t="s">
        <v>241</v>
      </c>
      <c r="C51" s="112">
        <v>0.16118055555555555</v>
      </c>
      <c r="D51" s="34">
        <v>91</v>
      </c>
      <c r="E51" s="113">
        <v>0.16219907407407408</v>
      </c>
      <c r="F51" s="114">
        <v>1595</v>
      </c>
      <c r="G51" s="72" t="s">
        <v>386</v>
      </c>
      <c r="H51" s="114" t="s">
        <v>387</v>
      </c>
      <c r="I51" s="72" t="s">
        <v>254</v>
      </c>
      <c r="J51" s="72" t="s">
        <v>381</v>
      </c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 ht="12.75" customHeight="1" x14ac:dyDescent="0.35">
      <c r="A52" s="111" t="s">
        <v>354</v>
      </c>
      <c r="B52" s="72" t="s">
        <v>391</v>
      </c>
      <c r="C52" s="112">
        <v>0.17730324074074075</v>
      </c>
      <c r="D52" s="34" t="s">
        <v>392</v>
      </c>
      <c r="E52" s="113"/>
      <c r="F52" s="114">
        <v>10829</v>
      </c>
      <c r="G52" s="72" t="s">
        <v>384</v>
      </c>
      <c r="H52" s="114" t="s">
        <v>385</v>
      </c>
      <c r="I52" s="72"/>
      <c r="J52" s="72" t="s">
        <v>381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ht="12.75" customHeight="1" x14ac:dyDescent="0.35">
      <c r="A53" s="111" t="s">
        <v>354</v>
      </c>
      <c r="B53" s="72" t="s">
        <v>238</v>
      </c>
      <c r="C53" s="112">
        <v>0.17832175925925925</v>
      </c>
      <c r="D53" s="34">
        <v>90</v>
      </c>
      <c r="E53" s="113"/>
      <c r="F53" s="114">
        <v>10967</v>
      </c>
      <c r="G53" s="72" t="s">
        <v>384</v>
      </c>
      <c r="H53" s="114" t="s">
        <v>385</v>
      </c>
      <c r="I53" s="72" t="s">
        <v>254</v>
      </c>
      <c r="J53" s="72" t="s">
        <v>381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 ht="12.75" customHeight="1" x14ac:dyDescent="0.35">
      <c r="A54" s="111" t="s">
        <v>354</v>
      </c>
      <c r="B54" s="72" t="s">
        <v>171</v>
      </c>
      <c r="C54" s="112">
        <v>0.1794212962962963</v>
      </c>
      <c r="D54" s="34">
        <v>97</v>
      </c>
      <c r="E54" s="112"/>
      <c r="F54" s="114">
        <v>11211</v>
      </c>
      <c r="G54" s="72" t="s">
        <v>384</v>
      </c>
      <c r="H54" s="114" t="s">
        <v>385</v>
      </c>
      <c r="I54" s="72" t="s">
        <v>173</v>
      </c>
      <c r="J54" s="72" t="s">
        <v>381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 ht="12.75" customHeight="1" x14ac:dyDescent="0.35">
      <c r="A55" s="111" t="s">
        <v>354</v>
      </c>
      <c r="B55" s="72" t="s">
        <v>158</v>
      </c>
      <c r="C55" s="112">
        <v>0.18048611111111112</v>
      </c>
      <c r="D55" s="34">
        <v>93</v>
      </c>
      <c r="E55" s="113">
        <v>0.18349537037037036</v>
      </c>
      <c r="F55" s="114">
        <v>2591</v>
      </c>
      <c r="G55" s="72" t="s">
        <v>386</v>
      </c>
      <c r="H55" s="114" t="s">
        <v>387</v>
      </c>
      <c r="I55" s="72" t="s">
        <v>173</v>
      </c>
      <c r="J55" s="72" t="s">
        <v>381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 ht="12.75" customHeight="1" x14ac:dyDescent="0.35">
      <c r="A56" s="111" t="s">
        <v>354</v>
      </c>
      <c r="B56" s="72" t="s">
        <v>185</v>
      </c>
      <c r="C56" s="112">
        <v>0.18299768518518519</v>
      </c>
      <c r="D56" s="34">
        <v>90</v>
      </c>
      <c r="E56" s="113"/>
      <c r="F56" s="114">
        <v>11853</v>
      </c>
      <c r="G56" s="72" t="s">
        <v>384</v>
      </c>
      <c r="H56" s="114" t="s">
        <v>385</v>
      </c>
      <c r="I56" s="72" t="s">
        <v>173</v>
      </c>
      <c r="J56" s="72" t="s">
        <v>381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 ht="12.75" customHeight="1" x14ac:dyDescent="0.35">
      <c r="A57" s="111" t="s">
        <v>354</v>
      </c>
      <c r="B57" s="72" t="s">
        <v>238</v>
      </c>
      <c r="C57" s="112">
        <v>0.18342592592592594</v>
      </c>
      <c r="D57" s="34"/>
      <c r="E57" s="113">
        <v>0.18850694444444444</v>
      </c>
      <c r="F57" s="114">
        <v>20081</v>
      </c>
      <c r="G57" s="72" t="s">
        <v>393</v>
      </c>
      <c r="H57" s="114" t="s">
        <v>394</v>
      </c>
      <c r="I57" s="72"/>
      <c r="J57" s="72" t="s">
        <v>381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 ht="12.75" customHeight="1" x14ac:dyDescent="0.35">
      <c r="A58" s="111" t="s">
        <v>354</v>
      </c>
      <c r="B58" s="72" t="s">
        <v>230</v>
      </c>
      <c r="C58" s="112">
        <v>0.18559027777777778</v>
      </c>
      <c r="D58" s="34">
        <v>89</v>
      </c>
      <c r="E58" s="34"/>
      <c r="F58" s="114">
        <v>876</v>
      </c>
      <c r="G58" s="72" t="s">
        <v>389</v>
      </c>
      <c r="H58" s="114" t="s">
        <v>390</v>
      </c>
      <c r="I58" s="72" t="s">
        <v>253</v>
      </c>
      <c r="J58" s="72" t="s">
        <v>381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 ht="12.75" customHeight="1" x14ac:dyDescent="0.35">
      <c r="A59" s="111" t="s">
        <v>354</v>
      </c>
      <c r="B59" s="72" t="s">
        <v>284</v>
      </c>
      <c r="C59" s="112">
        <v>0.19802083333333334</v>
      </c>
      <c r="D59" s="34">
        <v>88</v>
      </c>
      <c r="E59" s="113"/>
      <c r="F59" s="114">
        <v>1131</v>
      </c>
      <c r="G59" s="72" t="s">
        <v>389</v>
      </c>
      <c r="H59" s="114" t="s">
        <v>390</v>
      </c>
      <c r="I59" s="72" t="s">
        <v>253</v>
      </c>
      <c r="J59" s="72" t="s">
        <v>381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ht="12.75" customHeight="1" x14ac:dyDescent="0.35">
      <c r="A60" s="111" t="s">
        <v>354</v>
      </c>
      <c r="B60" s="72" t="s">
        <v>395</v>
      </c>
      <c r="C60" s="112">
        <v>0.22907407407407407</v>
      </c>
      <c r="D60" s="34" t="s">
        <v>392</v>
      </c>
      <c r="E60" s="113"/>
      <c r="F60" s="72"/>
      <c r="G60" s="72" t="s">
        <v>396</v>
      </c>
      <c r="H60" s="116"/>
      <c r="I60" s="72"/>
      <c r="J60" s="72" t="s">
        <v>381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 ht="12.75" customHeight="1" x14ac:dyDescent="0.35">
      <c r="A61" s="111" t="s">
        <v>354</v>
      </c>
      <c r="B61" s="72"/>
      <c r="C61" s="34"/>
      <c r="D61" s="34"/>
      <c r="E61" s="34"/>
      <c r="F61" s="72"/>
      <c r="G61" s="72"/>
      <c r="H61" s="72"/>
      <c r="I61" s="72"/>
      <c r="J61" s="72" t="s">
        <v>381</v>
      </c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 ht="12.75" customHeight="1" x14ac:dyDescent="0.35">
      <c r="A62" s="109" t="s">
        <v>397</v>
      </c>
      <c r="B62" s="109"/>
      <c r="C62" s="34" t="s">
        <v>398</v>
      </c>
      <c r="D62" s="34"/>
      <c r="E62" s="34" t="s">
        <v>399</v>
      </c>
      <c r="F62" s="72" t="s">
        <v>83</v>
      </c>
      <c r="G62" s="72" t="s">
        <v>11</v>
      </c>
      <c r="H62" s="72" t="s">
        <v>400</v>
      </c>
      <c r="I62" s="72"/>
      <c r="J62" s="72" t="s">
        <v>71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 ht="12.75" customHeight="1" x14ac:dyDescent="0.35">
      <c r="A63" s="111" t="s">
        <v>354</v>
      </c>
      <c r="B63" s="72" t="s">
        <v>230</v>
      </c>
      <c r="C63" s="117">
        <v>1.198</v>
      </c>
      <c r="D63" s="34">
        <v>100</v>
      </c>
      <c r="E63" s="113">
        <v>1.2395833333333333</v>
      </c>
      <c r="F63" s="72"/>
      <c r="G63" s="72" t="s">
        <v>401</v>
      </c>
      <c r="H63" s="118">
        <v>1.0347222222222223</v>
      </c>
      <c r="I63" s="72" t="s">
        <v>402</v>
      </c>
      <c r="J63" s="72" t="s">
        <v>71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 ht="12.75" customHeight="1" x14ac:dyDescent="0.35">
      <c r="A64" s="111" t="s">
        <v>354</v>
      </c>
      <c r="B64" s="72" t="s">
        <v>395</v>
      </c>
      <c r="C64" s="117">
        <v>1.3009999999999999</v>
      </c>
      <c r="D64" s="34" t="s">
        <v>392</v>
      </c>
      <c r="E64" s="113">
        <v>0.24305555555555555</v>
      </c>
      <c r="F64" s="72"/>
      <c r="G64" s="72" t="s">
        <v>403</v>
      </c>
      <c r="H64" s="119">
        <v>0.18680555555555556</v>
      </c>
      <c r="I64" s="72"/>
      <c r="J64" s="72" t="s">
        <v>71</v>
      </c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 ht="12.75" customHeight="1" x14ac:dyDescent="0.35">
      <c r="A65" s="111" t="s">
        <v>354</v>
      </c>
      <c r="B65" s="72" t="s">
        <v>230</v>
      </c>
      <c r="C65" s="117">
        <v>1.359</v>
      </c>
      <c r="D65" s="34"/>
      <c r="E65" s="113">
        <v>0.4597222222222222</v>
      </c>
      <c r="F65" s="114">
        <v>13</v>
      </c>
      <c r="G65" s="72" t="s">
        <v>404</v>
      </c>
      <c r="H65" s="119">
        <v>0.33819444444444446</v>
      </c>
      <c r="I65" s="72"/>
      <c r="J65" s="72" t="s">
        <v>71</v>
      </c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28" ht="12.75" customHeight="1" x14ac:dyDescent="0.35">
      <c r="A66" s="111" t="s">
        <v>354</v>
      </c>
      <c r="B66" s="72" t="s">
        <v>231</v>
      </c>
      <c r="C66" s="117">
        <v>1.3660000000000001</v>
      </c>
      <c r="D66" s="34">
        <v>95</v>
      </c>
      <c r="E66" s="113">
        <v>0.46180555555555558</v>
      </c>
      <c r="F66" s="114">
        <v>79</v>
      </c>
      <c r="G66" s="72" t="s">
        <v>404</v>
      </c>
      <c r="H66" s="118">
        <v>0.33819444444444446</v>
      </c>
      <c r="I66" s="72" t="s">
        <v>402</v>
      </c>
      <c r="J66" s="72" t="s">
        <v>71</v>
      </c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28" ht="12.75" customHeight="1" x14ac:dyDescent="0.35">
      <c r="A67" s="111" t="s">
        <v>354</v>
      </c>
      <c r="B67" s="72" t="s">
        <v>231</v>
      </c>
      <c r="C67" s="117">
        <v>1.4650000000000001</v>
      </c>
      <c r="D67" s="34"/>
      <c r="E67" s="113">
        <v>2.7755902777777779</v>
      </c>
      <c r="F67" s="114">
        <v>39</v>
      </c>
      <c r="G67" s="72" t="s">
        <v>405</v>
      </c>
      <c r="H67" s="119">
        <v>1.895</v>
      </c>
      <c r="I67" s="72"/>
      <c r="J67" s="72" t="s">
        <v>71</v>
      </c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</row>
    <row r="68" spans="1:28" ht="12.75" customHeight="1" x14ac:dyDescent="0.35">
      <c r="A68" s="111" t="s">
        <v>354</v>
      </c>
      <c r="B68" s="72" t="s">
        <v>284</v>
      </c>
      <c r="C68" s="117">
        <v>1.651</v>
      </c>
      <c r="D68" s="34">
        <v>90</v>
      </c>
      <c r="E68" s="113">
        <v>0.30833333333333335</v>
      </c>
      <c r="F68" s="72"/>
      <c r="G68" s="72" t="s">
        <v>403</v>
      </c>
      <c r="H68" s="119">
        <v>0.18680555555555556</v>
      </c>
      <c r="I68" s="72" t="s">
        <v>402</v>
      </c>
      <c r="J68" s="72" t="s">
        <v>71</v>
      </c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</row>
    <row r="69" spans="1:28" ht="12.75" customHeight="1" x14ac:dyDescent="0.35">
      <c r="A69" s="111" t="s">
        <v>354</v>
      </c>
      <c r="B69" s="72"/>
      <c r="C69" s="112"/>
      <c r="D69" s="34"/>
      <c r="E69" s="113"/>
      <c r="F69" s="72"/>
      <c r="G69" s="72"/>
      <c r="H69" s="72"/>
      <c r="I69" s="72"/>
      <c r="J69" s="72" t="s">
        <v>71</v>
      </c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</row>
    <row r="70" spans="1:28" ht="12.75" customHeight="1" x14ac:dyDescent="0.35">
      <c r="A70" s="109" t="s">
        <v>406</v>
      </c>
      <c r="B70" s="109"/>
      <c r="C70" s="112"/>
      <c r="D70" s="34"/>
      <c r="E70" s="113"/>
      <c r="F70" s="72"/>
      <c r="G70" s="72"/>
      <c r="H70" s="72"/>
      <c r="I70" s="72"/>
      <c r="J70" s="72" t="s">
        <v>407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</row>
    <row r="71" spans="1:28" ht="12.75" customHeight="1" x14ac:dyDescent="0.35">
      <c r="A71" s="111" t="s">
        <v>354</v>
      </c>
      <c r="B71" s="72" t="s">
        <v>265</v>
      </c>
      <c r="C71" s="112">
        <v>1.0648148148148148E-2</v>
      </c>
      <c r="D71" s="34">
        <v>100</v>
      </c>
      <c r="E71" s="113">
        <v>1.0648148148148148E-2</v>
      </c>
      <c r="F71" s="114">
        <v>2</v>
      </c>
      <c r="G71" s="72" t="s">
        <v>408</v>
      </c>
      <c r="H71" s="114" t="s">
        <v>409</v>
      </c>
      <c r="I71" s="72" t="s">
        <v>219</v>
      </c>
      <c r="J71" s="72" t="s">
        <v>407</v>
      </c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 ht="12.75" customHeight="1" x14ac:dyDescent="0.35">
      <c r="A72" s="111" t="s">
        <v>354</v>
      </c>
      <c r="B72" s="72" t="s">
        <v>257</v>
      </c>
      <c r="C72" s="112">
        <v>1.119212962962963E-2</v>
      </c>
      <c r="D72" s="34">
        <v>99</v>
      </c>
      <c r="E72" s="113">
        <v>1.119212962962963E-2</v>
      </c>
      <c r="F72" s="114">
        <v>7</v>
      </c>
      <c r="G72" s="72" t="s">
        <v>408</v>
      </c>
      <c r="H72" s="114" t="s">
        <v>409</v>
      </c>
      <c r="I72" s="72" t="s">
        <v>219</v>
      </c>
      <c r="J72" s="72" t="s">
        <v>407</v>
      </c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</row>
    <row r="73" spans="1:28" ht="12.75" customHeight="1" x14ac:dyDescent="0.35">
      <c r="A73" s="111" t="s">
        <v>354</v>
      </c>
      <c r="B73" s="72" t="s">
        <v>277</v>
      </c>
      <c r="C73" s="112">
        <v>1.1516203703703704E-2</v>
      </c>
      <c r="D73" s="34">
        <v>98</v>
      </c>
      <c r="E73" s="113">
        <v>1.1516203703703704E-2</v>
      </c>
      <c r="F73" s="114">
        <v>2</v>
      </c>
      <c r="G73" s="72" t="s">
        <v>408</v>
      </c>
      <c r="H73" s="114" t="s">
        <v>410</v>
      </c>
      <c r="I73" s="72" t="s">
        <v>219</v>
      </c>
      <c r="J73" s="72" t="s">
        <v>407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</row>
    <row r="74" spans="1:28" ht="12.75" customHeight="1" x14ac:dyDescent="0.35">
      <c r="A74" s="111" t="s">
        <v>354</v>
      </c>
      <c r="B74" s="72" t="s">
        <v>226</v>
      </c>
      <c r="C74" s="112">
        <v>1.2106481481481482E-2</v>
      </c>
      <c r="D74" s="34">
        <v>97</v>
      </c>
      <c r="E74" s="112">
        <v>1.2118055555555556E-2</v>
      </c>
      <c r="F74" s="114">
        <v>28</v>
      </c>
      <c r="G74" s="72" t="s">
        <v>408</v>
      </c>
      <c r="H74" s="114" t="s">
        <v>409</v>
      </c>
      <c r="I74" s="72" t="s">
        <v>219</v>
      </c>
      <c r="J74" s="72" t="s">
        <v>407</v>
      </c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8" ht="12.75" customHeight="1" x14ac:dyDescent="0.35">
      <c r="A75" s="111" t="s">
        <v>354</v>
      </c>
      <c r="B75" s="72" t="s">
        <v>274</v>
      </c>
      <c r="C75" s="112">
        <v>1.2152777777777778E-2</v>
      </c>
      <c r="D75" s="34">
        <v>96</v>
      </c>
      <c r="E75" s="113">
        <v>1.2175925925925925E-2</v>
      </c>
      <c r="F75" s="114">
        <v>57</v>
      </c>
      <c r="G75" s="72" t="s">
        <v>408</v>
      </c>
      <c r="H75" s="114" t="s">
        <v>411</v>
      </c>
      <c r="I75" s="72" t="s">
        <v>219</v>
      </c>
      <c r="J75" s="72" t="s">
        <v>407</v>
      </c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8" ht="12.75" customHeight="1" x14ac:dyDescent="0.35">
      <c r="A76" s="111" t="s">
        <v>354</v>
      </c>
      <c r="B76" s="72" t="s">
        <v>274</v>
      </c>
      <c r="C76" s="112">
        <v>1.2673611111111111E-2</v>
      </c>
      <c r="D76" s="34"/>
      <c r="E76" s="113">
        <v>1.269675925925926E-2</v>
      </c>
      <c r="F76" s="114">
        <v>18</v>
      </c>
      <c r="G76" s="72" t="s">
        <v>408</v>
      </c>
      <c r="H76" s="114" t="s">
        <v>410</v>
      </c>
      <c r="I76" s="72"/>
      <c r="J76" s="72" t="s">
        <v>407</v>
      </c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8" ht="12.75" customHeight="1" x14ac:dyDescent="0.35">
      <c r="A77" s="111" t="s">
        <v>354</v>
      </c>
      <c r="B77" s="72" t="s">
        <v>221</v>
      </c>
      <c r="C77" s="112">
        <v>1.2731481481481481E-2</v>
      </c>
      <c r="D77" s="34">
        <v>95</v>
      </c>
      <c r="E77" s="113">
        <v>1.2743055555555556E-2</v>
      </c>
      <c r="F77" s="114">
        <v>57</v>
      </c>
      <c r="G77" s="72" t="s">
        <v>408</v>
      </c>
      <c r="H77" s="114" t="s">
        <v>411</v>
      </c>
      <c r="I77" s="72" t="s">
        <v>220</v>
      </c>
      <c r="J77" s="72" t="s">
        <v>407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 ht="12.75" customHeight="1" x14ac:dyDescent="0.35">
      <c r="A78" s="111" t="s">
        <v>354</v>
      </c>
      <c r="B78" s="72" t="s">
        <v>216</v>
      </c>
      <c r="C78" s="112">
        <v>1.2766203703703703E-2</v>
      </c>
      <c r="D78" s="34">
        <v>94</v>
      </c>
      <c r="E78" s="113">
        <v>1.2777777777777779E-2</v>
      </c>
      <c r="F78" s="114">
        <v>57</v>
      </c>
      <c r="G78" s="72" t="s">
        <v>408</v>
      </c>
      <c r="H78" s="114" t="s">
        <v>411</v>
      </c>
      <c r="I78" s="72" t="s">
        <v>220</v>
      </c>
      <c r="J78" s="72" t="s">
        <v>407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  <row r="79" spans="1:28" ht="12.75" customHeight="1" x14ac:dyDescent="0.35">
      <c r="A79" s="111" t="s">
        <v>354</v>
      </c>
      <c r="B79" s="72" t="s">
        <v>221</v>
      </c>
      <c r="C79" s="112">
        <v>1.2777777777777779E-2</v>
      </c>
      <c r="D79" s="34"/>
      <c r="E79" s="112">
        <v>1.2835648148148148E-2</v>
      </c>
      <c r="F79" s="114">
        <v>42</v>
      </c>
      <c r="G79" s="72" t="s">
        <v>408</v>
      </c>
      <c r="H79" s="114" t="s">
        <v>409</v>
      </c>
      <c r="I79" s="72"/>
      <c r="J79" s="72" t="s">
        <v>407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</row>
    <row r="80" spans="1:28" ht="12.75" customHeight="1" x14ac:dyDescent="0.35">
      <c r="A80" s="111" t="s">
        <v>354</v>
      </c>
      <c r="B80" s="72" t="s">
        <v>216</v>
      </c>
      <c r="C80" s="112">
        <v>1.2800925925925926E-2</v>
      </c>
      <c r="D80" s="34"/>
      <c r="E80" s="113">
        <v>1.2824074074074075E-2</v>
      </c>
      <c r="F80" s="114">
        <v>41</v>
      </c>
      <c r="G80" s="72" t="s">
        <v>408</v>
      </c>
      <c r="H80" s="114" t="s">
        <v>409</v>
      </c>
      <c r="I80" s="72"/>
      <c r="J80" s="72" t="s">
        <v>407</v>
      </c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</row>
    <row r="81" spans="1:28" ht="12.75" customHeight="1" x14ac:dyDescent="0.35">
      <c r="A81" s="111" t="s">
        <v>354</v>
      </c>
      <c r="B81" s="72" t="s">
        <v>221</v>
      </c>
      <c r="C81" s="112">
        <v>1.2824074074074075E-2</v>
      </c>
      <c r="D81" s="34"/>
      <c r="E81" s="113">
        <v>1.2847222222222222E-2</v>
      </c>
      <c r="F81" s="114">
        <v>20</v>
      </c>
      <c r="G81" s="72" t="s">
        <v>408</v>
      </c>
      <c r="H81" s="114" t="s">
        <v>410</v>
      </c>
      <c r="I81" s="72"/>
      <c r="J81" s="72" t="s">
        <v>407</v>
      </c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</row>
    <row r="82" spans="1:28" ht="12.75" customHeight="1" x14ac:dyDescent="0.35">
      <c r="A82" s="111" t="s">
        <v>354</v>
      </c>
      <c r="B82" s="72" t="s">
        <v>216</v>
      </c>
      <c r="C82" s="112">
        <v>1.3032407407407407E-2</v>
      </c>
      <c r="D82" s="34"/>
      <c r="E82" s="113">
        <v>1.3055555555555556E-2</v>
      </c>
      <c r="F82" s="114">
        <v>25</v>
      </c>
      <c r="G82" s="72" t="s">
        <v>408</v>
      </c>
      <c r="H82" s="114" t="s">
        <v>410</v>
      </c>
      <c r="I82" s="72"/>
      <c r="J82" s="72" t="s">
        <v>407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</row>
    <row r="83" spans="1:28" ht="12.75" customHeight="1" x14ac:dyDescent="0.35">
      <c r="A83" s="111" t="s">
        <v>354</v>
      </c>
      <c r="B83" s="72" t="s">
        <v>163</v>
      </c>
      <c r="C83" s="112">
        <v>1.3090277777777777E-2</v>
      </c>
      <c r="D83" s="34">
        <v>100</v>
      </c>
      <c r="E83" s="113">
        <v>1.3125E-2</v>
      </c>
      <c r="F83" s="114">
        <v>57</v>
      </c>
      <c r="G83" s="72" t="s">
        <v>408</v>
      </c>
      <c r="H83" s="114" t="s">
        <v>411</v>
      </c>
      <c r="I83" s="72" t="s">
        <v>140</v>
      </c>
      <c r="J83" s="72" t="s">
        <v>407</v>
      </c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1:28" ht="12.75" customHeight="1" x14ac:dyDescent="0.35">
      <c r="A84" s="111" t="s">
        <v>354</v>
      </c>
      <c r="B84" s="72" t="s">
        <v>236</v>
      </c>
      <c r="C84" s="112">
        <v>1.3252314814814814E-2</v>
      </c>
      <c r="D84" s="34">
        <v>93</v>
      </c>
      <c r="E84" s="113">
        <v>1.3275462962962963E-2</v>
      </c>
      <c r="F84" s="114">
        <v>35</v>
      </c>
      <c r="G84" s="72" t="s">
        <v>408</v>
      </c>
      <c r="H84" s="114" t="s">
        <v>412</v>
      </c>
      <c r="I84" s="72" t="s">
        <v>220</v>
      </c>
      <c r="J84" s="72" t="s">
        <v>407</v>
      </c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1:28" ht="12.75" customHeight="1" x14ac:dyDescent="0.35">
      <c r="A85" s="111" t="s">
        <v>354</v>
      </c>
      <c r="B85" s="72" t="s">
        <v>289</v>
      </c>
      <c r="C85" s="113">
        <v>1.3495370370370371E-2</v>
      </c>
      <c r="D85" s="34">
        <v>92</v>
      </c>
      <c r="E85" s="113">
        <v>1.3506944444444445E-2</v>
      </c>
      <c r="F85" s="114">
        <v>57</v>
      </c>
      <c r="G85" s="72" t="s">
        <v>408</v>
      </c>
      <c r="H85" s="114" t="s">
        <v>411</v>
      </c>
      <c r="I85" s="72" t="s">
        <v>220</v>
      </c>
      <c r="J85" s="72" t="s">
        <v>407</v>
      </c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</row>
    <row r="86" spans="1:28" ht="12.75" customHeight="1" x14ac:dyDescent="0.35">
      <c r="A86" s="111" t="s">
        <v>354</v>
      </c>
      <c r="B86" s="72" t="s">
        <v>237</v>
      </c>
      <c r="C86" s="113">
        <v>1.3865740740740741E-2</v>
      </c>
      <c r="D86" s="34">
        <v>91</v>
      </c>
      <c r="E86" s="113">
        <v>1.3900462962962963E-2</v>
      </c>
      <c r="F86" s="114">
        <v>38</v>
      </c>
      <c r="G86" s="72" t="s">
        <v>408</v>
      </c>
      <c r="H86" s="114" t="s">
        <v>410</v>
      </c>
      <c r="I86" s="72" t="s">
        <v>228</v>
      </c>
      <c r="J86" s="72" t="s">
        <v>407</v>
      </c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</row>
    <row r="87" spans="1:28" ht="12.75" customHeight="1" x14ac:dyDescent="0.35">
      <c r="A87" s="111" t="s">
        <v>354</v>
      </c>
      <c r="B87" s="72" t="s">
        <v>160</v>
      </c>
      <c r="C87" s="113">
        <v>1.3888888888888888E-2</v>
      </c>
      <c r="D87" s="34">
        <v>98</v>
      </c>
      <c r="E87" s="113">
        <v>1.3912037037037037E-2</v>
      </c>
      <c r="F87" s="114">
        <v>57</v>
      </c>
      <c r="G87" s="72" t="s">
        <v>408</v>
      </c>
      <c r="H87" s="114" t="s">
        <v>411</v>
      </c>
      <c r="I87" s="72" t="s">
        <v>140</v>
      </c>
      <c r="J87" s="72" t="s">
        <v>407</v>
      </c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1:28" ht="12.75" customHeight="1" x14ac:dyDescent="0.35">
      <c r="A88" s="111" t="s">
        <v>354</v>
      </c>
      <c r="B88" s="72" t="s">
        <v>279</v>
      </c>
      <c r="C88" s="112">
        <v>1.3900462962962963E-2</v>
      </c>
      <c r="D88" s="34">
        <v>90</v>
      </c>
      <c r="E88" s="113">
        <v>1.3912037037037037E-2</v>
      </c>
      <c r="F88" s="114">
        <v>57</v>
      </c>
      <c r="G88" s="72" t="s">
        <v>408</v>
      </c>
      <c r="H88" s="114" t="s">
        <v>411</v>
      </c>
      <c r="I88" s="72" t="s">
        <v>228</v>
      </c>
      <c r="J88" s="72" t="s">
        <v>407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</row>
    <row r="89" spans="1:28" ht="12.75" customHeight="1" x14ac:dyDescent="0.35">
      <c r="A89" s="111" t="s">
        <v>354</v>
      </c>
      <c r="B89" s="72" t="s">
        <v>241</v>
      </c>
      <c r="C89" s="112">
        <v>1.3912037037037037E-2</v>
      </c>
      <c r="D89" s="34">
        <v>89</v>
      </c>
      <c r="E89" s="113">
        <v>1.3946759259259259E-2</v>
      </c>
      <c r="F89" s="114">
        <v>39</v>
      </c>
      <c r="G89" s="72" t="s">
        <v>408</v>
      </c>
      <c r="H89" s="114" t="s">
        <v>413</v>
      </c>
      <c r="I89" s="72" t="s">
        <v>228</v>
      </c>
      <c r="J89" s="72" t="s">
        <v>407</v>
      </c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</row>
    <row r="90" spans="1:28" ht="12.75" customHeight="1" x14ac:dyDescent="0.35">
      <c r="A90" s="111" t="s">
        <v>354</v>
      </c>
      <c r="B90" s="72" t="s">
        <v>342</v>
      </c>
      <c r="C90" s="112">
        <v>1.3969907407407407E-2</v>
      </c>
      <c r="D90" s="34">
        <v>88</v>
      </c>
      <c r="E90" s="113">
        <v>1.3981481481481482E-2</v>
      </c>
      <c r="F90" s="114">
        <v>40</v>
      </c>
      <c r="G90" s="72" t="s">
        <v>408</v>
      </c>
      <c r="H90" s="114" t="s">
        <v>410</v>
      </c>
      <c r="I90" s="72" t="s">
        <v>228</v>
      </c>
      <c r="J90" s="72" t="s">
        <v>407</v>
      </c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</row>
    <row r="91" spans="1:28" ht="12.75" customHeight="1" x14ac:dyDescent="0.35">
      <c r="A91" s="111" t="s">
        <v>354</v>
      </c>
      <c r="B91" s="72" t="s">
        <v>237</v>
      </c>
      <c r="C91" s="112">
        <v>1.3981481481481482E-2</v>
      </c>
      <c r="D91" s="34"/>
      <c r="E91" s="113">
        <v>1.4027777777777778E-2</v>
      </c>
      <c r="F91" s="114">
        <v>42</v>
      </c>
      <c r="G91" s="72" t="s">
        <v>408</v>
      </c>
      <c r="H91" s="114" t="s">
        <v>413</v>
      </c>
      <c r="I91" s="72"/>
      <c r="J91" s="72" t="s">
        <v>407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</row>
    <row r="92" spans="1:28" ht="12.75" customHeight="1" x14ac:dyDescent="0.35">
      <c r="A92" s="111" t="s">
        <v>354</v>
      </c>
      <c r="B92" s="72" t="s">
        <v>342</v>
      </c>
      <c r="C92" s="112">
        <v>1.4004629629629629E-2</v>
      </c>
      <c r="D92" s="34"/>
      <c r="E92" s="113">
        <v>1.4016203703703704E-2</v>
      </c>
      <c r="F92" s="114">
        <v>40</v>
      </c>
      <c r="G92" s="72" t="s">
        <v>408</v>
      </c>
      <c r="H92" s="114" t="s">
        <v>413</v>
      </c>
      <c r="I92" s="72"/>
      <c r="J92" s="72" t="s">
        <v>407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</row>
    <row r="93" spans="1:28" ht="12.75" customHeight="1" x14ac:dyDescent="0.35">
      <c r="A93" s="111" t="s">
        <v>354</v>
      </c>
      <c r="B93" s="72" t="s">
        <v>309</v>
      </c>
      <c r="C93" s="112">
        <v>1.4004629629629629E-2</v>
      </c>
      <c r="D93" s="34">
        <v>87</v>
      </c>
      <c r="E93" s="113">
        <v>1.4027777777777778E-2</v>
      </c>
      <c r="F93" s="114">
        <v>57</v>
      </c>
      <c r="G93" s="72" t="s">
        <v>408</v>
      </c>
      <c r="H93" s="114" t="s">
        <v>411</v>
      </c>
      <c r="I93" s="72" t="s">
        <v>228</v>
      </c>
      <c r="J93" s="72" t="s">
        <v>407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1:28" ht="12.75" customHeight="1" x14ac:dyDescent="0.35">
      <c r="A94" s="111" t="s">
        <v>354</v>
      </c>
      <c r="B94" s="72" t="s">
        <v>279</v>
      </c>
      <c r="C94" s="112">
        <v>1.4039351851851851E-2</v>
      </c>
      <c r="D94" s="34"/>
      <c r="E94" s="113">
        <v>1.4050925925925927E-2</v>
      </c>
      <c r="F94" s="114">
        <v>43</v>
      </c>
      <c r="G94" s="72" t="s">
        <v>408</v>
      </c>
      <c r="H94" s="114" t="s">
        <v>413</v>
      </c>
      <c r="I94" s="72"/>
      <c r="J94" s="72" t="s">
        <v>407</v>
      </c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</row>
    <row r="95" spans="1:28" ht="12.75" customHeight="1" x14ac:dyDescent="0.35">
      <c r="A95" s="111" t="s">
        <v>354</v>
      </c>
      <c r="B95" s="72" t="s">
        <v>237</v>
      </c>
      <c r="C95" s="112">
        <v>1.4050925925925927E-2</v>
      </c>
      <c r="D95" s="34"/>
      <c r="E95" s="113">
        <v>1.4074074074074074E-2</v>
      </c>
      <c r="F95" s="114">
        <v>57</v>
      </c>
      <c r="G95" s="72" t="s">
        <v>408</v>
      </c>
      <c r="H95" s="114" t="s">
        <v>411</v>
      </c>
      <c r="I95" s="72"/>
      <c r="J95" s="72" t="s">
        <v>407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</row>
    <row r="96" spans="1:28" ht="12.75" customHeight="1" x14ac:dyDescent="0.35">
      <c r="A96" s="111" t="s">
        <v>354</v>
      </c>
      <c r="B96" s="72" t="s">
        <v>241</v>
      </c>
      <c r="C96" s="112">
        <v>1.4108796296296296E-2</v>
      </c>
      <c r="D96" s="34"/>
      <c r="E96" s="113">
        <v>1.4143518518518519E-2</v>
      </c>
      <c r="F96" s="114">
        <v>51</v>
      </c>
      <c r="G96" s="72" t="s">
        <v>408</v>
      </c>
      <c r="H96" s="114" t="s">
        <v>412</v>
      </c>
      <c r="I96" s="72"/>
      <c r="J96" s="72" t="s">
        <v>407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1:28" ht="12.75" customHeight="1" x14ac:dyDescent="0.35">
      <c r="A97" s="111" t="s">
        <v>354</v>
      </c>
      <c r="B97" s="72" t="s">
        <v>314</v>
      </c>
      <c r="C97" s="112">
        <v>1.4212962962962964E-2</v>
      </c>
      <c r="D97" s="34">
        <v>86</v>
      </c>
      <c r="E97" s="113">
        <v>1.4236111111111111E-2</v>
      </c>
      <c r="F97" s="114">
        <v>48</v>
      </c>
      <c r="G97" s="72" t="s">
        <v>408</v>
      </c>
      <c r="H97" s="114" t="s">
        <v>413</v>
      </c>
      <c r="I97" s="72" t="s">
        <v>228</v>
      </c>
      <c r="J97" s="72" t="s">
        <v>407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8" spans="1:28" ht="12.75" customHeight="1" x14ac:dyDescent="0.35">
      <c r="A98" s="111" t="s">
        <v>354</v>
      </c>
      <c r="B98" s="72" t="s">
        <v>241</v>
      </c>
      <c r="C98" s="112">
        <v>1.4293981481481482E-2</v>
      </c>
      <c r="D98" s="34"/>
      <c r="E98" s="113">
        <v>1.4340277777777778E-2</v>
      </c>
      <c r="F98" s="114">
        <v>81</v>
      </c>
      <c r="G98" s="72" t="s">
        <v>408</v>
      </c>
      <c r="H98" s="114" t="s">
        <v>409</v>
      </c>
      <c r="I98" s="72"/>
      <c r="J98" s="72" t="s">
        <v>407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</row>
    <row r="99" spans="1:28" ht="12.75" customHeight="1" x14ac:dyDescent="0.35">
      <c r="A99" s="111" t="s">
        <v>354</v>
      </c>
      <c r="B99" s="72" t="s">
        <v>241</v>
      </c>
      <c r="C99" s="112">
        <v>1.4340277777777778E-2</v>
      </c>
      <c r="D99" s="34"/>
      <c r="E99" s="113">
        <v>1.4363425925925925E-2</v>
      </c>
      <c r="F99" s="114">
        <v>45</v>
      </c>
      <c r="G99" s="72" t="s">
        <v>408</v>
      </c>
      <c r="H99" s="114" t="s">
        <v>410</v>
      </c>
      <c r="I99" s="72"/>
      <c r="J99" s="72" t="s">
        <v>407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</row>
    <row r="100" spans="1:28" ht="12.75" customHeight="1" x14ac:dyDescent="0.35">
      <c r="A100" s="111" t="s">
        <v>354</v>
      </c>
      <c r="B100" s="72" t="s">
        <v>314</v>
      </c>
      <c r="C100" s="113">
        <v>1.443287037037037E-2</v>
      </c>
      <c r="D100" s="34"/>
      <c r="E100" s="113">
        <v>1.4456018518518519E-2</v>
      </c>
      <c r="F100" s="114">
        <v>47</v>
      </c>
      <c r="G100" s="72" t="s">
        <v>408</v>
      </c>
      <c r="H100" s="114" t="s">
        <v>410</v>
      </c>
      <c r="I100" s="72"/>
      <c r="J100" s="72" t="s">
        <v>407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</row>
    <row r="101" spans="1:28" ht="12.75" customHeight="1" x14ac:dyDescent="0.35">
      <c r="A101" s="111" t="s">
        <v>354</v>
      </c>
      <c r="B101" s="72" t="s">
        <v>414</v>
      </c>
      <c r="C101" s="113">
        <v>1.4456018518518519E-2</v>
      </c>
      <c r="D101" s="34">
        <v>85</v>
      </c>
      <c r="E101" s="113">
        <v>1.4513888888888889E-2</v>
      </c>
      <c r="F101" s="114">
        <v>83</v>
      </c>
      <c r="G101" s="72" t="s">
        <v>408</v>
      </c>
      <c r="H101" s="114" t="s">
        <v>409</v>
      </c>
      <c r="I101" s="72" t="s">
        <v>228</v>
      </c>
      <c r="J101" s="72" t="s">
        <v>407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</row>
    <row r="102" spans="1:28" ht="12.75" customHeight="1" x14ac:dyDescent="0.35">
      <c r="A102" s="111" t="s">
        <v>354</v>
      </c>
      <c r="B102" s="72" t="s">
        <v>237</v>
      </c>
      <c r="C102" s="113">
        <v>1.4456018518518519E-2</v>
      </c>
      <c r="D102" s="34"/>
      <c r="E102" s="113">
        <v>1.4513888888888889E-2</v>
      </c>
      <c r="F102" s="114">
        <v>84</v>
      </c>
      <c r="G102" s="72" t="s">
        <v>408</v>
      </c>
      <c r="H102" s="114" t="s">
        <v>409</v>
      </c>
      <c r="I102" s="72"/>
      <c r="J102" s="72" t="s">
        <v>407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</row>
    <row r="103" spans="1:28" ht="12.75" customHeight="1" x14ac:dyDescent="0.35">
      <c r="A103" s="111" t="s">
        <v>354</v>
      </c>
      <c r="B103" s="72" t="s">
        <v>314</v>
      </c>
      <c r="C103" s="113">
        <v>1.4456018518518519E-2</v>
      </c>
      <c r="D103" s="34"/>
      <c r="E103" s="113">
        <v>1.4467592592592593E-2</v>
      </c>
      <c r="F103" s="114">
        <v>57</v>
      </c>
      <c r="G103" s="72" t="s">
        <v>408</v>
      </c>
      <c r="H103" s="114" t="s">
        <v>411</v>
      </c>
      <c r="I103" s="72"/>
      <c r="J103" s="72" t="s">
        <v>407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</row>
    <row r="104" spans="1:28" ht="12.75" customHeight="1" x14ac:dyDescent="0.35">
      <c r="A104" s="111" t="s">
        <v>354</v>
      </c>
      <c r="B104" s="72" t="s">
        <v>221</v>
      </c>
      <c r="C104" s="113">
        <v>1.4479166666666666E-2</v>
      </c>
      <c r="D104" s="34"/>
      <c r="E104" s="113">
        <v>1.4548611111111111E-2</v>
      </c>
      <c r="F104" s="114">
        <v>56</v>
      </c>
      <c r="G104" s="72" t="s">
        <v>408</v>
      </c>
      <c r="H104" s="114" t="s">
        <v>412</v>
      </c>
      <c r="I104" s="72"/>
      <c r="J104" s="72" t="s">
        <v>407</v>
      </c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</row>
    <row r="105" spans="1:28" ht="12.75" customHeight="1" x14ac:dyDescent="0.35">
      <c r="A105" s="111" t="s">
        <v>354</v>
      </c>
      <c r="B105" s="72" t="s">
        <v>414</v>
      </c>
      <c r="C105" s="113">
        <v>1.4513888888888889E-2</v>
      </c>
      <c r="D105" s="34"/>
      <c r="E105" s="113">
        <v>1.4560185185185185E-2</v>
      </c>
      <c r="F105" s="114">
        <v>57</v>
      </c>
      <c r="G105" s="72" t="s">
        <v>408</v>
      </c>
      <c r="H105" s="114" t="s">
        <v>411</v>
      </c>
      <c r="I105" s="72"/>
      <c r="J105" s="72" t="s">
        <v>407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</row>
    <row r="106" spans="1:28" ht="12.75" customHeight="1" x14ac:dyDescent="0.35">
      <c r="A106" s="111" t="s">
        <v>354</v>
      </c>
      <c r="B106" s="72" t="s">
        <v>237</v>
      </c>
      <c r="C106" s="113">
        <v>1.4537037037037038E-2</v>
      </c>
      <c r="D106" s="34"/>
      <c r="E106" s="113">
        <v>1.4594907407407407E-2</v>
      </c>
      <c r="F106" s="114">
        <v>57</v>
      </c>
      <c r="G106" s="72" t="s">
        <v>408</v>
      </c>
      <c r="H106" s="114" t="s">
        <v>412</v>
      </c>
      <c r="I106" s="72"/>
      <c r="J106" s="72" t="s">
        <v>407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</row>
    <row r="107" spans="1:28" ht="12.75" customHeight="1" x14ac:dyDescent="0.35">
      <c r="A107" s="111" t="s">
        <v>354</v>
      </c>
      <c r="B107" s="72" t="s">
        <v>316</v>
      </c>
      <c r="C107" s="113">
        <v>1.4791666666666667E-2</v>
      </c>
      <c r="D107" s="34">
        <v>84</v>
      </c>
      <c r="E107" s="113">
        <v>1.4814814814814815E-2</v>
      </c>
      <c r="F107" s="114">
        <v>51</v>
      </c>
      <c r="G107" s="72" t="s">
        <v>408</v>
      </c>
      <c r="H107" s="114" t="s">
        <v>410</v>
      </c>
      <c r="I107" s="72" t="s">
        <v>239</v>
      </c>
      <c r="J107" s="72" t="s">
        <v>407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</row>
    <row r="108" spans="1:28" ht="12.75" customHeight="1" x14ac:dyDescent="0.35">
      <c r="A108" s="111" t="s">
        <v>354</v>
      </c>
      <c r="B108" s="72" t="s">
        <v>283</v>
      </c>
      <c r="C108" s="113">
        <v>1.4872685185185185E-2</v>
      </c>
      <c r="D108" s="34">
        <v>83</v>
      </c>
      <c r="E108" s="113">
        <v>1.4895833333333334E-2</v>
      </c>
      <c r="F108" s="114">
        <v>57</v>
      </c>
      <c r="G108" s="72" t="s">
        <v>408</v>
      </c>
      <c r="H108" s="114" t="s">
        <v>411</v>
      </c>
      <c r="I108" s="72" t="s">
        <v>239</v>
      </c>
      <c r="J108" s="72" t="s">
        <v>407</v>
      </c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</row>
    <row r="109" spans="1:28" ht="12.75" customHeight="1" x14ac:dyDescent="0.35">
      <c r="A109" s="111" t="s">
        <v>354</v>
      </c>
      <c r="B109" s="72" t="s">
        <v>235</v>
      </c>
      <c r="C109" s="113">
        <v>1.4930555555555556E-2</v>
      </c>
      <c r="D109" s="34">
        <v>82</v>
      </c>
      <c r="E109" s="113">
        <v>1.5011574074074075E-2</v>
      </c>
      <c r="F109" s="114">
        <v>58</v>
      </c>
      <c r="G109" s="72" t="s">
        <v>408</v>
      </c>
      <c r="H109" s="114" t="s">
        <v>412</v>
      </c>
      <c r="I109" s="72" t="s">
        <v>239</v>
      </c>
      <c r="J109" s="72" t="s">
        <v>407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</row>
    <row r="110" spans="1:28" ht="12.75" customHeight="1" x14ac:dyDescent="0.35">
      <c r="A110" s="111" t="s">
        <v>354</v>
      </c>
      <c r="B110" s="72" t="s">
        <v>235</v>
      </c>
      <c r="C110" s="113">
        <v>1.4953703703703703E-2</v>
      </c>
      <c r="D110" s="34"/>
      <c r="E110" s="113">
        <v>1.5011574074074075E-2</v>
      </c>
      <c r="F110" s="114">
        <v>89</v>
      </c>
      <c r="G110" s="72" t="s">
        <v>408</v>
      </c>
      <c r="H110" s="114" t="s">
        <v>409</v>
      </c>
      <c r="I110" s="72"/>
      <c r="J110" s="72" t="s">
        <v>407</v>
      </c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</row>
    <row r="111" spans="1:28" ht="12.75" customHeight="1" x14ac:dyDescent="0.35">
      <c r="A111" s="111" t="s">
        <v>354</v>
      </c>
      <c r="B111" s="72" t="s">
        <v>269</v>
      </c>
      <c r="C111" s="113">
        <v>1.4988425925925926E-2</v>
      </c>
      <c r="D111" s="34">
        <v>81</v>
      </c>
      <c r="E111" s="113">
        <v>1.5057870370370371E-2</v>
      </c>
      <c r="F111" s="114">
        <v>61</v>
      </c>
      <c r="G111" s="72" t="s">
        <v>408</v>
      </c>
      <c r="H111" s="114" t="s">
        <v>412</v>
      </c>
      <c r="I111" s="72" t="s">
        <v>239</v>
      </c>
      <c r="J111" s="72" t="s">
        <v>407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</row>
    <row r="112" spans="1:28" ht="12.75" customHeight="1" x14ac:dyDescent="0.35">
      <c r="A112" s="111" t="s">
        <v>354</v>
      </c>
      <c r="B112" s="72" t="s">
        <v>316</v>
      </c>
      <c r="C112" s="113">
        <v>1.5150462962962963E-2</v>
      </c>
      <c r="D112" s="34"/>
      <c r="E112" s="113">
        <v>1.5173611111111112E-2</v>
      </c>
      <c r="F112" s="114">
        <v>63</v>
      </c>
      <c r="G112" s="72" t="s">
        <v>408</v>
      </c>
      <c r="H112" s="114" t="s">
        <v>413</v>
      </c>
      <c r="I112" s="72"/>
      <c r="J112" s="72" t="s">
        <v>407</v>
      </c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</row>
    <row r="113" spans="1:28" ht="12.75" customHeight="1" x14ac:dyDescent="0.35">
      <c r="A113" s="111" t="s">
        <v>354</v>
      </c>
      <c r="B113" s="72" t="s">
        <v>247</v>
      </c>
      <c r="C113" s="113">
        <v>1.5347222222222222E-2</v>
      </c>
      <c r="D113" s="34">
        <v>80</v>
      </c>
      <c r="E113" s="113">
        <v>1.5381944444444445E-2</v>
      </c>
      <c r="F113" s="114">
        <v>53</v>
      </c>
      <c r="G113" s="72" t="s">
        <v>408</v>
      </c>
      <c r="H113" s="114" t="s">
        <v>410</v>
      </c>
      <c r="I113" s="72" t="s">
        <v>239</v>
      </c>
      <c r="J113" s="72" t="s">
        <v>407</v>
      </c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</row>
    <row r="114" spans="1:28" ht="12.75" customHeight="1" x14ac:dyDescent="0.35">
      <c r="A114" s="111" t="s">
        <v>354</v>
      </c>
      <c r="B114" s="72" t="s">
        <v>238</v>
      </c>
      <c r="C114" s="113">
        <v>1.5844907407407408E-2</v>
      </c>
      <c r="D114" s="34">
        <v>79</v>
      </c>
      <c r="E114" s="113">
        <v>1.5902777777777776E-2</v>
      </c>
      <c r="F114" s="114">
        <v>57</v>
      </c>
      <c r="G114" s="72" t="s">
        <v>408</v>
      </c>
      <c r="H114" s="114" t="s">
        <v>411</v>
      </c>
      <c r="I114" s="72" t="s">
        <v>250</v>
      </c>
      <c r="J114" s="72" t="s">
        <v>407</v>
      </c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</row>
    <row r="115" spans="1:28" ht="12.75" customHeight="1" x14ac:dyDescent="0.35">
      <c r="A115" s="111" t="s">
        <v>354</v>
      </c>
      <c r="B115" s="72" t="s">
        <v>316</v>
      </c>
      <c r="C115" s="113">
        <v>1.5868055555555555E-2</v>
      </c>
      <c r="D115" s="34"/>
      <c r="E115" s="113">
        <v>1.5879629629629629E-2</v>
      </c>
      <c r="F115" s="114">
        <v>57</v>
      </c>
      <c r="G115" s="72" t="s">
        <v>408</v>
      </c>
      <c r="H115" s="114" t="s">
        <v>411</v>
      </c>
      <c r="I115" s="72"/>
      <c r="J115" s="72" t="s">
        <v>407</v>
      </c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</row>
    <row r="116" spans="1:28" ht="12.75" customHeight="1" x14ac:dyDescent="0.35">
      <c r="A116" s="111" t="s">
        <v>354</v>
      </c>
      <c r="B116" s="72" t="s">
        <v>240</v>
      </c>
      <c r="C116" s="113">
        <v>1.6250000000000001E-2</v>
      </c>
      <c r="D116" s="34">
        <v>78</v>
      </c>
      <c r="E116" s="113">
        <v>1.6331018518518519E-2</v>
      </c>
      <c r="F116" s="114">
        <v>78</v>
      </c>
      <c r="G116" s="72" t="s">
        <v>408</v>
      </c>
      <c r="H116" s="114" t="s">
        <v>412</v>
      </c>
      <c r="I116" s="72" t="s">
        <v>250</v>
      </c>
      <c r="J116" s="72" t="s">
        <v>407</v>
      </c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</row>
    <row r="117" spans="1:28" ht="12.75" customHeight="1" x14ac:dyDescent="0.35">
      <c r="A117" s="111" t="s">
        <v>354</v>
      </c>
      <c r="B117" s="72" t="s">
        <v>161</v>
      </c>
      <c r="C117" s="113">
        <v>1.653935185185185E-2</v>
      </c>
      <c r="D117" s="34">
        <v>97</v>
      </c>
      <c r="E117" s="113">
        <v>1.6585648148148148E-2</v>
      </c>
      <c r="F117" s="114">
        <v>57</v>
      </c>
      <c r="G117" s="72" t="s">
        <v>408</v>
      </c>
      <c r="H117" s="114" t="s">
        <v>411</v>
      </c>
      <c r="I117" s="72" t="s">
        <v>149</v>
      </c>
      <c r="J117" s="72" t="s">
        <v>407</v>
      </c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</row>
    <row r="118" spans="1:28" ht="12.75" customHeight="1" x14ac:dyDescent="0.35">
      <c r="A118" s="111" t="s">
        <v>354</v>
      </c>
      <c r="B118" s="72" t="s">
        <v>240</v>
      </c>
      <c r="C118" s="113">
        <v>1.6608796296296295E-2</v>
      </c>
      <c r="D118" s="34"/>
      <c r="E118" s="113">
        <v>1.667824074074074E-2</v>
      </c>
      <c r="F118" s="114">
        <v>57</v>
      </c>
      <c r="G118" s="72" t="s">
        <v>408</v>
      </c>
      <c r="H118" s="114" t="s">
        <v>411</v>
      </c>
      <c r="I118" s="72"/>
      <c r="J118" s="72" t="s">
        <v>407</v>
      </c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</row>
    <row r="119" spans="1:28" ht="12.75" customHeight="1" x14ac:dyDescent="0.35">
      <c r="A119" s="111" t="s">
        <v>354</v>
      </c>
      <c r="B119" s="122" t="s">
        <v>167</v>
      </c>
      <c r="C119" s="113">
        <v>1.7094907407407406E-2</v>
      </c>
      <c r="D119" s="34">
        <v>95</v>
      </c>
      <c r="E119" s="113">
        <v>1.7141203703703704E-2</v>
      </c>
      <c r="F119" s="114">
        <v>69</v>
      </c>
      <c r="G119" s="72" t="s">
        <v>408</v>
      </c>
      <c r="H119" s="114" t="s">
        <v>410</v>
      </c>
      <c r="I119" s="72" t="s">
        <v>149</v>
      </c>
      <c r="J119" s="72" t="s">
        <v>407</v>
      </c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</row>
    <row r="120" spans="1:28" ht="12.75" customHeight="1" x14ac:dyDescent="0.35">
      <c r="A120" s="111" t="s">
        <v>354</v>
      </c>
      <c r="B120" s="72" t="s">
        <v>251</v>
      </c>
      <c r="C120" s="113">
        <v>1.7175925925925924E-2</v>
      </c>
      <c r="D120" s="34">
        <v>77</v>
      </c>
      <c r="E120" s="113">
        <v>1.7233796296296296E-2</v>
      </c>
      <c r="F120" s="114">
        <v>77</v>
      </c>
      <c r="G120" s="72" t="s">
        <v>408</v>
      </c>
      <c r="H120" s="114" t="s">
        <v>413</v>
      </c>
      <c r="I120" s="72" t="s">
        <v>254</v>
      </c>
      <c r="J120" s="72" t="s">
        <v>407</v>
      </c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</row>
    <row r="121" spans="1:28" ht="12.75" customHeight="1" x14ac:dyDescent="0.35">
      <c r="A121" s="111" t="s">
        <v>354</v>
      </c>
      <c r="B121" s="72" t="s">
        <v>251</v>
      </c>
      <c r="C121" s="113">
        <v>1.7210648148148149E-2</v>
      </c>
      <c r="D121" s="34"/>
      <c r="E121" s="113">
        <v>1.7280092592592593E-2</v>
      </c>
      <c r="F121" s="114">
        <v>85</v>
      </c>
      <c r="G121" s="72" t="s">
        <v>408</v>
      </c>
      <c r="H121" s="114" t="s">
        <v>412</v>
      </c>
      <c r="I121" s="72"/>
      <c r="J121" s="72" t="s">
        <v>407</v>
      </c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</row>
    <row r="122" spans="1:28" ht="12.75" customHeight="1" x14ac:dyDescent="0.35">
      <c r="A122" s="111" t="s">
        <v>354</v>
      </c>
      <c r="B122" s="72" t="s">
        <v>251</v>
      </c>
      <c r="C122" s="113">
        <v>1.7326388888888888E-2</v>
      </c>
      <c r="D122" s="34"/>
      <c r="E122" s="113">
        <v>1.7418981481481483E-2</v>
      </c>
      <c r="F122" s="114">
        <v>128</v>
      </c>
      <c r="G122" s="72" t="s">
        <v>408</v>
      </c>
      <c r="H122" s="114" t="s">
        <v>409</v>
      </c>
      <c r="I122" s="72"/>
      <c r="J122" s="72" t="s">
        <v>407</v>
      </c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</row>
    <row r="123" spans="1:28" ht="12.75" customHeight="1" x14ac:dyDescent="0.35">
      <c r="A123" s="111" t="s">
        <v>354</v>
      </c>
      <c r="B123" s="72" t="s">
        <v>151</v>
      </c>
      <c r="C123" s="113">
        <v>1.7997685185185186E-2</v>
      </c>
      <c r="D123" s="34">
        <v>93</v>
      </c>
      <c r="E123" s="113">
        <v>1.804398148148148E-2</v>
      </c>
      <c r="F123" s="114">
        <v>84</v>
      </c>
      <c r="G123" s="72" t="s">
        <v>408</v>
      </c>
      <c r="H123" s="114" t="s">
        <v>413</v>
      </c>
      <c r="I123" s="72" t="s">
        <v>153</v>
      </c>
      <c r="J123" s="72" t="s">
        <v>407</v>
      </c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</row>
    <row r="124" spans="1:28" ht="12.75" customHeight="1" x14ac:dyDescent="0.35">
      <c r="A124" s="111" t="s">
        <v>354</v>
      </c>
      <c r="B124" s="72" t="s">
        <v>151</v>
      </c>
      <c r="C124" s="113">
        <v>1.818287037037037E-2</v>
      </c>
      <c r="D124" s="34"/>
      <c r="E124" s="113">
        <v>1.8240740740740741E-2</v>
      </c>
      <c r="F124" s="114">
        <v>57</v>
      </c>
      <c r="G124" s="72" t="s">
        <v>408</v>
      </c>
      <c r="H124" s="114" t="s">
        <v>411</v>
      </c>
      <c r="I124" s="72"/>
      <c r="J124" s="72" t="s">
        <v>407</v>
      </c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</row>
    <row r="125" spans="1:28" ht="12.75" customHeight="1" x14ac:dyDescent="0.35">
      <c r="A125" s="111" t="s">
        <v>354</v>
      </c>
      <c r="B125" s="72" t="s">
        <v>151</v>
      </c>
      <c r="C125" s="113">
        <v>1.8206018518518517E-2</v>
      </c>
      <c r="D125" s="34"/>
      <c r="E125" s="113">
        <v>1.8252314814814815E-2</v>
      </c>
      <c r="F125" s="114">
        <v>75</v>
      </c>
      <c r="G125" s="72" t="s">
        <v>408</v>
      </c>
      <c r="H125" s="114" t="s">
        <v>410</v>
      </c>
      <c r="I125" s="72"/>
      <c r="J125" s="72" t="s">
        <v>407</v>
      </c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</row>
    <row r="126" spans="1:28" ht="12.75" customHeight="1" x14ac:dyDescent="0.35">
      <c r="A126" s="111" t="s">
        <v>354</v>
      </c>
      <c r="B126" s="72" t="s">
        <v>186</v>
      </c>
      <c r="C126" s="113">
        <v>1.8275462962962962E-2</v>
      </c>
      <c r="D126" s="34">
        <v>92</v>
      </c>
      <c r="E126" s="113">
        <v>1.8356481481481481E-2</v>
      </c>
      <c r="F126" s="114">
        <v>135</v>
      </c>
      <c r="G126" s="72" t="s">
        <v>408</v>
      </c>
      <c r="H126" s="114" t="s">
        <v>409</v>
      </c>
      <c r="I126" s="72" t="s">
        <v>153</v>
      </c>
      <c r="J126" s="72" t="s">
        <v>407</v>
      </c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</row>
    <row r="127" spans="1:28" ht="12.75" customHeight="1" x14ac:dyDescent="0.35">
      <c r="A127" s="123" t="s">
        <v>354</v>
      </c>
      <c r="B127" s="72" t="s">
        <v>151</v>
      </c>
      <c r="C127" s="113">
        <v>1.8402777777777778E-2</v>
      </c>
      <c r="D127" s="34"/>
      <c r="E127" s="113">
        <v>1.8483796296296297E-2</v>
      </c>
      <c r="F127" s="114">
        <v>136</v>
      </c>
      <c r="G127" s="72" t="s">
        <v>408</v>
      </c>
      <c r="H127" s="114" t="s">
        <v>409</v>
      </c>
      <c r="I127" s="72"/>
      <c r="J127" s="72" t="s">
        <v>407</v>
      </c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</row>
    <row r="128" spans="1:28" ht="12.75" customHeight="1" x14ac:dyDescent="0.35">
      <c r="A128" s="111" t="s">
        <v>354</v>
      </c>
      <c r="B128" s="72" t="s">
        <v>157</v>
      </c>
      <c r="C128" s="113">
        <v>1.8773148148148146E-2</v>
      </c>
      <c r="D128" s="34">
        <v>90</v>
      </c>
      <c r="E128" s="113">
        <v>1.8865740740740742E-2</v>
      </c>
      <c r="F128" s="114">
        <v>139</v>
      </c>
      <c r="G128" s="72" t="s">
        <v>408</v>
      </c>
      <c r="H128" s="114" t="s">
        <v>409</v>
      </c>
      <c r="I128" s="72" t="s">
        <v>153</v>
      </c>
      <c r="J128" s="72" t="s">
        <v>407</v>
      </c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</row>
    <row r="129" spans="1:28" ht="12.75" customHeight="1" x14ac:dyDescent="0.35">
      <c r="A129" s="111" t="s">
        <v>354</v>
      </c>
      <c r="B129" s="72" t="s">
        <v>151</v>
      </c>
      <c r="C129" s="113">
        <v>1.8819444444444444E-2</v>
      </c>
      <c r="D129" s="34"/>
      <c r="E129" s="113">
        <v>1.8877314814814816E-2</v>
      </c>
      <c r="F129" s="114">
        <v>99</v>
      </c>
      <c r="G129" s="72" t="s">
        <v>408</v>
      </c>
      <c r="H129" s="114" t="s">
        <v>412</v>
      </c>
      <c r="I129" s="72"/>
      <c r="J129" s="72" t="s">
        <v>407</v>
      </c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</row>
    <row r="130" spans="1:28" ht="12.75" customHeight="1" x14ac:dyDescent="0.35">
      <c r="A130" s="111" t="s">
        <v>354</v>
      </c>
      <c r="B130" s="72" t="s">
        <v>261</v>
      </c>
      <c r="C130" s="113">
        <v>1.8831018518518518E-2</v>
      </c>
      <c r="D130" s="34">
        <v>76</v>
      </c>
      <c r="E130" s="113">
        <v>1.8912037037037036E-2</v>
      </c>
      <c r="F130" s="114">
        <v>140</v>
      </c>
      <c r="G130" s="72" t="s">
        <v>408</v>
      </c>
      <c r="H130" s="114" t="s">
        <v>409</v>
      </c>
      <c r="I130" s="72" t="s">
        <v>254</v>
      </c>
      <c r="J130" s="72" t="s">
        <v>407</v>
      </c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</row>
    <row r="131" spans="1:28" ht="12.75" customHeight="1" x14ac:dyDescent="0.35">
      <c r="A131" s="111" t="s">
        <v>354</v>
      </c>
      <c r="B131" s="72" t="s">
        <v>262</v>
      </c>
      <c r="C131" s="113">
        <v>1.8831018518518518E-2</v>
      </c>
      <c r="D131" s="34">
        <v>76</v>
      </c>
      <c r="E131" s="113">
        <v>1.892361111111111E-2</v>
      </c>
      <c r="F131" s="114">
        <v>141</v>
      </c>
      <c r="G131" s="72" t="s">
        <v>408</v>
      </c>
      <c r="H131" s="114" t="s">
        <v>409</v>
      </c>
      <c r="I131" s="72" t="s">
        <v>254</v>
      </c>
      <c r="J131" s="72" t="s">
        <v>407</v>
      </c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</row>
    <row r="132" spans="1:28" ht="12.75" customHeight="1" x14ac:dyDescent="0.35">
      <c r="A132" s="111" t="s">
        <v>354</v>
      </c>
      <c r="B132" s="72" t="s">
        <v>157</v>
      </c>
      <c r="C132" s="113">
        <v>1.8888888888888889E-2</v>
      </c>
      <c r="D132" s="34"/>
      <c r="E132" s="113">
        <v>1.8969907407407408E-2</v>
      </c>
      <c r="F132" s="114">
        <v>101</v>
      </c>
      <c r="G132" s="72" t="s">
        <v>408</v>
      </c>
      <c r="H132" s="114" t="s">
        <v>412</v>
      </c>
      <c r="I132" s="72"/>
      <c r="J132" s="72" t="s">
        <v>407</v>
      </c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</row>
    <row r="133" spans="1:28" ht="12.75" customHeight="1" x14ac:dyDescent="0.35">
      <c r="A133" s="111" t="s">
        <v>354</v>
      </c>
      <c r="B133" s="72" t="s">
        <v>157</v>
      </c>
      <c r="C133" s="113">
        <v>1.8958333333333334E-2</v>
      </c>
      <c r="D133" s="34"/>
      <c r="E133" s="113">
        <v>1.9039351851851852E-2</v>
      </c>
      <c r="F133" s="114">
        <v>89</v>
      </c>
      <c r="G133" s="72" t="s">
        <v>408</v>
      </c>
      <c r="H133" s="114" t="s">
        <v>413</v>
      </c>
      <c r="I133" s="72"/>
      <c r="J133" s="72" t="s">
        <v>407</v>
      </c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</row>
    <row r="134" spans="1:28" ht="12.75" customHeight="1" x14ac:dyDescent="0.35">
      <c r="A134" s="111" t="s">
        <v>354</v>
      </c>
      <c r="B134" s="72" t="s">
        <v>157</v>
      </c>
      <c r="C134" s="113">
        <v>1.9016203703703705E-2</v>
      </c>
      <c r="D134" s="34"/>
      <c r="E134" s="113">
        <v>1.9085648148148147E-2</v>
      </c>
      <c r="F134" s="114">
        <v>57</v>
      </c>
      <c r="G134" s="72" t="s">
        <v>408</v>
      </c>
      <c r="H134" s="114" t="s">
        <v>411</v>
      </c>
      <c r="I134" s="72"/>
      <c r="J134" s="72" t="s">
        <v>407</v>
      </c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</row>
    <row r="135" spans="1:28" ht="12.75" customHeight="1" x14ac:dyDescent="0.35">
      <c r="A135" s="111" t="s">
        <v>354</v>
      </c>
      <c r="B135" s="72" t="s">
        <v>157</v>
      </c>
      <c r="C135" s="113">
        <v>1.9259259259259261E-2</v>
      </c>
      <c r="D135" s="34"/>
      <c r="E135" s="113">
        <v>1.9317129629629629E-2</v>
      </c>
      <c r="F135" s="114">
        <v>80</v>
      </c>
      <c r="G135" s="72" t="s">
        <v>408</v>
      </c>
      <c r="H135" s="114" t="s">
        <v>410</v>
      </c>
      <c r="I135" s="72"/>
      <c r="J135" s="72" t="s">
        <v>407</v>
      </c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</row>
    <row r="136" spans="1:28" ht="12.75" customHeight="1" x14ac:dyDescent="0.35">
      <c r="A136" s="111" t="s">
        <v>354</v>
      </c>
      <c r="B136" s="122" t="s">
        <v>240</v>
      </c>
      <c r="C136" s="113">
        <v>1.9421296296296298E-2</v>
      </c>
      <c r="D136" s="34"/>
      <c r="E136" s="113">
        <v>1.9502314814814816E-2</v>
      </c>
      <c r="F136" s="114">
        <v>81</v>
      </c>
      <c r="G136" s="72" t="s">
        <v>408</v>
      </c>
      <c r="H136" s="114" t="s">
        <v>410</v>
      </c>
      <c r="I136" s="72"/>
      <c r="J136" s="72" t="s">
        <v>407</v>
      </c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</row>
    <row r="137" spans="1:28" ht="12.75" customHeight="1" x14ac:dyDescent="0.35">
      <c r="A137" s="111" t="s">
        <v>354</v>
      </c>
      <c r="B137" s="72" t="s">
        <v>262</v>
      </c>
      <c r="C137" s="113">
        <v>1.9618055555555555E-2</v>
      </c>
      <c r="D137" s="34"/>
      <c r="E137" s="113">
        <v>1.96875E-2</v>
      </c>
      <c r="F137" s="114">
        <v>90</v>
      </c>
      <c r="G137" s="72" t="s">
        <v>408</v>
      </c>
      <c r="H137" s="114" t="s">
        <v>413</v>
      </c>
      <c r="I137" s="72"/>
      <c r="J137" s="72" t="s">
        <v>407</v>
      </c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</row>
    <row r="138" spans="1:28" ht="12.75" customHeight="1" x14ac:dyDescent="0.35">
      <c r="A138" s="111" t="s">
        <v>354</v>
      </c>
      <c r="B138" s="122" t="s">
        <v>258</v>
      </c>
      <c r="C138" s="113">
        <v>1.9780092592592592E-2</v>
      </c>
      <c r="D138" s="34">
        <v>74</v>
      </c>
      <c r="E138" s="113">
        <v>1.9849537037037037E-2</v>
      </c>
      <c r="F138" s="114">
        <v>91</v>
      </c>
      <c r="G138" s="72" t="s">
        <v>408</v>
      </c>
      <c r="H138" s="114" t="s">
        <v>413</v>
      </c>
      <c r="I138" s="72" t="s">
        <v>253</v>
      </c>
      <c r="J138" s="72" t="s">
        <v>407</v>
      </c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</row>
    <row r="139" spans="1:28" ht="12.75" customHeight="1" x14ac:dyDescent="0.35">
      <c r="A139" s="111" t="s">
        <v>354</v>
      </c>
      <c r="B139" s="72" t="s">
        <v>258</v>
      </c>
      <c r="C139" s="113">
        <v>2.0162037037037037E-2</v>
      </c>
      <c r="D139" s="34"/>
      <c r="E139" s="113">
        <v>2.0231481481481482E-2</v>
      </c>
      <c r="F139" s="114">
        <v>149</v>
      </c>
      <c r="G139" s="72" t="s">
        <v>408</v>
      </c>
      <c r="H139" s="114" t="s">
        <v>409</v>
      </c>
      <c r="I139" s="72"/>
      <c r="J139" s="72" t="s">
        <v>407</v>
      </c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</row>
    <row r="140" spans="1:28" ht="12.75" customHeight="1" x14ac:dyDescent="0.35">
      <c r="A140" s="109" t="s">
        <v>415</v>
      </c>
      <c r="B140" s="109"/>
      <c r="C140" s="113"/>
      <c r="D140" s="34"/>
      <c r="E140" s="113"/>
      <c r="F140" s="72"/>
      <c r="G140" s="72"/>
      <c r="H140" s="72"/>
      <c r="I140" s="72"/>
      <c r="J140" s="72" t="s">
        <v>416</v>
      </c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</row>
    <row r="141" spans="1:28" ht="12.75" customHeight="1" x14ac:dyDescent="0.35">
      <c r="A141" s="111" t="s">
        <v>354</v>
      </c>
      <c r="B141" s="72" t="s">
        <v>298</v>
      </c>
      <c r="C141" s="113">
        <v>1.1516203703703704E-2</v>
      </c>
      <c r="D141" s="34">
        <v>100</v>
      </c>
      <c r="E141" s="113"/>
      <c r="F141" s="114">
        <v>3</v>
      </c>
      <c r="G141" s="72" t="s">
        <v>408</v>
      </c>
      <c r="H141" s="114" t="s">
        <v>417</v>
      </c>
      <c r="I141" s="72" t="s">
        <v>219</v>
      </c>
      <c r="J141" s="72" t="s">
        <v>416</v>
      </c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</row>
    <row r="142" spans="1:28" ht="12.75" customHeight="1" x14ac:dyDescent="0.35">
      <c r="A142" s="111" t="s">
        <v>354</v>
      </c>
      <c r="B142" s="72" t="s">
        <v>319</v>
      </c>
      <c r="C142" s="113">
        <v>1.2037037037037037E-2</v>
      </c>
      <c r="D142" s="34">
        <v>99</v>
      </c>
      <c r="E142" s="113"/>
      <c r="F142" s="114">
        <v>16</v>
      </c>
      <c r="G142" s="72" t="s">
        <v>408</v>
      </c>
      <c r="H142" s="114" t="s">
        <v>418</v>
      </c>
      <c r="I142" s="72" t="s">
        <v>219</v>
      </c>
      <c r="J142" s="72" t="s">
        <v>416</v>
      </c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</row>
    <row r="143" spans="1:28" ht="12.75" customHeight="1" x14ac:dyDescent="0.35">
      <c r="A143" s="111" t="s">
        <v>354</v>
      </c>
      <c r="B143" s="72" t="s">
        <v>274</v>
      </c>
      <c r="C143" s="113">
        <v>1.207175925925926E-2</v>
      </c>
      <c r="D143" s="34">
        <v>98</v>
      </c>
      <c r="E143" s="113"/>
      <c r="F143" s="114">
        <v>17</v>
      </c>
      <c r="G143" s="72" t="s">
        <v>408</v>
      </c>
      <c r="H143" s="114" t="s">
        <v>418</v>
      </c>
      <c r="I143" s="72" t="s">
        <v>219</v>
      </c>
      <c r="J143" s="72" t="s">
        <v>416</v>
      </c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</row>
    <row r="144" spans="1:28" ht="12.75" customHeight="1" x14ac:dyDescent="0.35">
      <c r="A144" s="111" t="s">
        <v>354</v>
      </c>
      <c r="B144" s="72" t="s">
        <v>289</v>
      </c>
      <c r="C144" s="113">
        <v>1.2662037037037038E-2</v>
      </c>
      <c r="D144" s="34">
        <v>97</v>
      </c>
      <c r="E144" s="113"/>
      <c r="F144" s="114">
        <v>14</v>
      </c>
      <c r="G144" s="72" t="s">
        <v>408</v>
      </c>
      <c r="H144" s="114" t="s">
        <v>419</v>
      </c>
      <c r="I144" s="72" t="s">
        <v>220</v>
      </c>
      <c r="J144" s="72" t="s">
        <v>416</v>
      </c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</row>
    <row r="145" spans="1:28" ht="12.75" customHeight="1" x14ac:dyDescent="0.35">
      <c r="A145" s="111" t="s">
        <v>354</v>
      </c>
      <c r="B145" s="72" t="s">
        <v>221</v>
      </c>
      <c r="C145" s="113">
        <v>1.2777777777777779E-2</v>
      </c>
      <c r="D145" s="34">
        <v>96</v>
      </c>
      <c r="E145" s="113"/>
      <c r="F145" s="114">
        <v>24</v>
      </c>
      <c r="G145" s="72" t="s">
        <v>408</v>
      </c>
      <c r="H145" s="114" t="s">
        <v>420</v>
      </c>
      <c r="I145" s="72" t="s">
        <v>220</v>
      </c>
      <c r="J145" s="72" t="s">
        <v>416</v>
      </c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</row>
    <row r="146" spans="1:28" ht="12.75" customHeight="1" x14ac:dyDescent="0.35">
      <c r="A146" s="111" t="s">
        <v>354</v>
      </c>
      <c r="B146" s="122" t="s">
        <v>289</v>
      </c>
      <c r="C146" s="113">
        <v>1.2858796296296297E-2</v>
      </c>
      <c r="D146" s="34"/>
      <c r="E146" s="113"/>
      <c r="F146" s="114">
        <v>31</v>
      </c>
      <c r="G146" s="72" t="s">
        <v>408</v>
      </c>
      <c r="H146" s="114" t="s">
        <v>418</v>
      </c>
      <c r="I146" s="72"/>
      <c r="J146" s="72" t="s">
        <v>416</v>
      </c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</row>
    <row r="147" spans="1:28" ht="12.75" customHeight="1" x14ac:dyDescent="0.35">
      <c r="A147" s="111" t="s">
        <v>354</v>
      </c>
      <c r="B147" s="72" t="s">
        <v>216</v>
      </c>
      <c r="C147" s="113">
        <v>1.3009259259259259E-2</v>
      </c>
      <c r="D147" s="34">
        <v>95</v>
      </c>
      <c r="E147" s="113"/>
      <c r="F147" s="114">
        <v>36</v>
      </c>
      <c r="G147" s="72" t="s">
        <v>408</v>
      </c>
      <c r="H147" s="114" t="s">
        <v>418</v>
      </c>
      <c r="I147" s="72" t="s">
        <v>220</v>
      </c>
      <c r="J147" s="72" t="s">
        <v>416</v>
      </c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</row>
    <row r="148" spans="1:28" ht="12.75" customHeight="1" x14ac:dyDescent="0.35">
      <c r="A148" s="111" t="s">
        <v>354</v>
      </c>
      <c r="B148" s="72" t="s">
        <v>236</v>
      </c>
      <c r="C148" s="113">
        <v>1.3055555555555556E-2</v>
      </c>
      <c r="D148" s="34">
        <v>94</v>
      </c>
      <c r="E148" s="113"/>
      <c r="F148" s="114">
        <v>27</v>
      </c>
      <c r="G148" s="72" t="s">
        <v>408</v>
      </c>
      <c r="H148" s="114" t="s">
        <v>420</v>
      </c>
      <c r="I148" s="72" t="s">
        <v>220</v>
      </c>
      <c r="J148" s="72" t="s">
        <v>416</v>
      </c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</row>
    <row r="149" spans="1:28" ht="12.75" customHeight="1" x14ac:dyDescent="0.35">
      <c r="A149" s="111" t="s">
        <v>354</v>
      </c>
      <c r="B149" s="72" t="s">
        <v>160</v>
      </c>
      <c r="C149" s="113">
        <v>1.3773148148148149E-2</v>
      </c>
      <c r="D149" s="34">
        <v>100</v>
      </c>
      <c r="E149" s="113"/>
      <c r="F149" s="114">
        <v>23</v>
      </c>
      <c r="G149" s="72" t="s">
        <v>408</v>
      </c>
      <c r="H149" s="114" t="s">
        <v>421</v>
      </c>
      <c r="I149" s="72" t="s">
        <v>140</v>
      </c>
      <c r="J149" s="72" t="s">
        <v>416</v>
      </c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</row>
    <row r="150" spans="1:28" ht="12.75" customHeight="1" x14ac:dyDescent="0.35">
      <c r="A150" s="111" t="s">
        <v>354</v>
      </c>
      <c r="B150" s="72" t="s">
        <v>216</v>
      </c>
      <c r="C150" s="113">
        <v>1.3842592592592592E-2</v>
      </c>
      <c r="D150" s="34"/>
      <c r="E150" s="113"/>
      <c r="F150" s="114">
        <v>38</v>
      </c>
      <c r="G150" s="72" t="s">
        <v>408</v>
      </c>
      <c r="H150" s="114" t="s">
        <v>420</v>
      </c>
      <c r="I150" s="72"/>
      <c r="J150" s="72" t="s">
        <v>416</v>
      </c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</row>
    <row r="151" spans="1:28" ht="12.75" customHeight="1" x14ac:dyDescent="0.35">
      <c r="A151" s="111" t="s">
        <v>354</v>
      </c>
      <c r="B151" s="72" t="s">
        <v>329</v>
      </c>
      <c r="C151" s="112">
        <v>1.3865740740740741E-2</v>
      </c>
      <c r="D151" s="34">
        <v>93</v>
      </c>
      <c r="E151" s="112"/>
      <c r="F151" s="114">
        <v>56</v>
      </c>
      <c r="G151" s="72" t="s">
        <v>408</v>
      </c>
      <c r="H151" s="114" t="s">
        <v>418</v>
      </c>
      <c r="I151" s="72" t="s">
        <v>228</v>
      </c>
      <c r="J151" s="72" t="s">
        <v>416</v>
      </c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</row>
    <row r="152" spans="1:28" ht="12.75" customHeight="1" x14ac:dyDescent="0.35">
      <c r="A152" s="111" t="s">
        <v>354</v>
      </c>
      <c r="B152" s="122" t="s">
        <v>237</v>
      </c>
      <c r="C152" s="113">
        <v>1.3923611111111111E-2</v>
      </c>
      <c r="D152" s="34">
        <v>92</v>
      </c>
      <c r="E152" s="113"/>
      <c r="F152" s="114">
        <v>41</v>
      </c>
      <c r="G152" s="72" t="s">
        <v>408</v>
      </c>
      <c r="H152" s="114" t="s">
        <v>420</v>
      </c>
      <c r="I152" s="72" t="s">
        <v>228</v>
      </c>
      <c r="J152" s="72" t="s">
        <v>416</v>
      </c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</row>
    <row r="153" spans="1:28" ht="12.75" customHeight="1" x14ac:dyDescent="0.35">
      <c r="A153" s="111" t="s">
        <v>354</v>
      </c>
      <c r="B153" s="72" t="s">
        <v>237</v>
      </c>
      <c r="C153" s="113">
        <v>1.3923611111111111E-2</v>
      </c>
      <c r="D153" s="34"/>
      <c r="E153" s="113"/>
      <c r="F153" s="114">
        <v>26</v>
      </c>
      <c r="G153" s="72" t="s">
        <v>408</v>
      </c>
      <c r="H153" s="114" t="s">
        <v>421</v>
      </c>
      <c r="I153" s="72"/>
      <c r="J153" s="72" t="s">
        <v>416</v>
      </c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</row>
    <row r="154" spans="1:28" ht="12.75" customHeight="1" x14ac:dyDescent="0.35">
      <c r="A154" s="111" t="s">
        <v>354</v>
      </c>
      <c r="B154" s="72" t="s">
        <v>141</v>
      </c>
      <c r="C154" s="113">
        <v>1.3958333333333333E-2</v>
      </c>
      <c r="D154" s="34">
        <v>98</v>
      </c>
      <c r="E154" s="113"/>
      <c r="F154" s="114">
        <v>27</v>
      </c>
      <c r="G154" s="72" t="s">
        <v>408</v>
      </c>
      <c r="H154" s="114" t="s">
        <v>421</v>
      </c>
      <c r="I154" s="72" t="s">
        <v>140</v>
      </c>
      <c r="J154" s="72" t="s">
        <v>416</v>
      </c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</row>
    <row r="155" spans="1:28" ht="12.75" customHeight="1" x14ac:dyDescent="0.35">
      <c r="A155" s="111" t="s">
        <v>354</v>
      </c>
      <c r="B155" s="122" t="s">
        <v>237</v>
      </c>
      <c r="C155" s="113">
        <v>1.412037037037037E-2</v>
      </c>
      <c r="D155" s="34"/>
      <c r="E155" s="113"/>
      <c r="F155" s="114">
        <v>33</v>
      </c>
      <c r="G155" s="72" t="s">
        <v>408</v>
      </c>
      <c r="H155" s="114" t="s">
        <v>419</v>
      </c>
      <c r="I155" s="72"/>
      <c r="J155" s="72" t="s">
        <v>416</v>
      </c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</row>
    <row r="156" spans="1:28" ht="12.75" customHeight="1" x14ac:dyDescent="0.35">
      <c r="A156" s="111" t="s">
        <v>354</v>
      </c>
      <c r="B156" s="72" t="s">
        <v>333</v>
      </c>
      <c r="C156" s="113">
        <v>1.4166666666666666E-2</v>
      </c>
      <c r="D156" s="34">
        <v>91</v>
      </c>
      <c r="E156" s="113"/>
      <c r="F156" s="114">
        <v>36</v>
      </c>
      <c r="G156" s="72" t="s">
        <v>408</v>
      </c>
      <c r="H156" s="114" t="s">
        <v>417</v>
      </c>
      <c r="I156" s="72" t="s">
        <v>228</v>
      </c>
      <c r="J156" s="72" t="s">
        <v>416</v>
      </c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</row>
    <row r="157" spans="1:28" ht="12.75" customHeight="1" x14ac:dyDescent="0.35">
      <c r="A157" s="111" t="s">
        <v>354</v>
      </c>
      <c r="B157" s="72" t="s">
        <v>237</v>
      </c>
      <c r="C157" s="113">
        <v>1.4201388888888888E-2</v>
      </c>
      <c r="D157" s="34"/>
      <c r="E157" s="113"/>
      <c r="F157" s="114">
        <v>37</v>
      </c>
      <c r="G157" s="72" t="s">
        <v>408</v>
      </c>
      <c r="H157" s="114" t="s">
        <v>417</v>
      </c>
      <c r="I157" s="72"/>
      <c r="J157" s="72" t="s">
        <v>416</v>
      </c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</row>
    <row r="158" spans="1:28" ht="12.75" customHeight="1" x14ac:dyDescent="0.35">
      <c r="A158" s="111" t="s">
        <v>354</v>
      </c>
      <c r="B158" s="72" t="s">
        <v>237</v>
      </c>
      <c r="C158" s="113">
        <v>1.4351851851851852E-2</v>
      </c>
      <c r="D158" s="34"/>
      <c r="E158" s="113"/>
      <c r="F158" s="114">
        <v>64</v>
      </c>
      <c r="G158" s="72" t="s">
        <v>408</v>
      </c>
      <c r="H158" s="114" t="s">
        <v>418</v>
      </c>
      <c r="I158" s="72"/>
      <c r="J158" s="72" t="s">
        <v>416</v>
      </c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</row>
    <row r="159" spans="1:28" ht="12.75" customHeight="1" x14ac:dyDescent="0.35">
      <c r="A159" s="111" t="s">
        <v>354</v>
      </c>
      <c r="B159" s="122" t="s">
        <v>279</v>
      </c>
      <c r="C159" s="113">
        <v>1.4421296296296297E-2</v>
      </c>
      <c r="D159" s="34">
        <v>90</v>
      </c>
      <c r="E159" s="113"/>
      <c r="F159" s="114">
        <v>36</v>
      </c>
      <c r="G159" s="72" t="s">
        <v>408</v>
      </c>
      <c r="H159" s="114" t="s">
        <v>419</v>
      </c>
      <c r="I159" s="72" t="s">
        <v>228</v>
      </c>
      <c r="J159" s="72" t="s">
        <v>416</v>
      </c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</row>
    <row r="160" spans="1:28" ht="12.75" customHeight="1" x14ac:dyDescent="0.35">
      <c r="A160" s="111" t="s">
        <v>354</v>
      </c>
      <c r="B160" s="72" t="s">
        <v>329</v>
      </c>
      <c r="C160" s="113">
        <v>1.4421296296296297E-2</v>
      </c>
      <c r="D160" s="34"/>
      <c r="E160" s="113"/>
      <c r="F160" s="114">
        <v>30</v>
      </c>
      <c r="G160" s="72" t="s">
        <v>408</v>
      </c>
      <c r="H160" s="114" t="s">
        <v>421</v>
      </c>
      <c r="I160" s="72"/>
      <c r="J160" s="72" t="s">
        <v>416</v>
      </c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</row>
    <row r="161" spans="1:28" ht="12.75" customHeight="1" x14ac:dyDescent="0.35">
      <c r="A161" s="111" t="s">
        <v>354</v>
      </c>
      <c r="B161" s="72" t="s">
        <v>241</v>
      </c>
      <c r="C161" s="113">
        <v>1.4444444444444444E-2</v>
      </c>
      <c r="D161" s="34">
        <v>89</v>
      </c>
      <c r="E161" s="113"/>
      <c r="F161" s="114">
        <v>42</v>
      </c>
      <c r="G161" s="72" t="s">
        <v>408</v>
      </c>
      <c r="H161" s="114" t="s">
        <v>417</v>
      </c>
      <c r="I161" s="72" t="s">
        <v>228</v>
      </c>
      <c r="J161" s="72" t="s">
        <v>416</v>
      </c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</row>
    <row r="162" spans="1:28" ht="12.75" customHeight="1" x14ac:dyDescent="0.35">
      <c r="A162" s="111" t="s">
        <v>354</v>
      </c>
      <c r="B162" s="72" t="s">
        <v>308</v>
      </c>
      <c r="C162" s="113">
        <v>1.4444444444444444E-2</v>
      </c>
      <c r="D162" s="34">
        <v>89</v>
      </c>
      <c r="E162" s="113"/>
      <c r="F162" s="114">
        <v>39</v>
      </c>
      <c r="G162" s="72" t="s">
        <v>408</v>
      </c>
      <c r="H162" s="114" t="s">
        <v>419</v>
      </c>
      <c r="I162" s="72" t="s">
        <v>228</v>
      </c>
      <c r="J162" s="72" t="s">
        <v>416</v>
      </c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</row>
    <row r="163" spans="1:28" ht="12.75" customHeight="1" x14ac:dyDescent="0.35">
      <c r="A163" s="111" t="s">
        <v>354</v>
      </c>
      <c r="B163" s="72" t="s">
        <v>343</v>
      </c>
      <c r="C163" s="113">
        <v>1.4456018518518519E-2</v>
      </c>
      <c r="D163" s="34">
        <v>87</v>
      </c>
      <c r="E163" s="113"/>
      <c r="F163" s="114">
        <v>38</v>
      </c>
      <c r="G163" s="72" t="s">
        <v>408</v>
      </c>
      <c r="H163" s="114" t="s">
        <v>419</v>
      </c>
      <c r="I163" s="72" t="s">
        <v>228</v>
      </c>
      <c r="J163" s="72" t="s">
        <v>416</v>
      </c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1:28" ht="12.75" customHeight="1" x14ac:dyDescent="0.35">
      <c r="A164" s="111" t="s">
        <v>354</v>
      </c>
      <c r="B164" s="72" t="s">
        <v>316</v>
      </c>
      <c r="C164" s="113">
        <v>1.4479166666666666E-2</v>
      </c>
      <c r="D164" s="34">
        <v>86</v>
      </c>
      <c r="E164" s="113"/>
      <c r="F164" s="114">
        <v>44</v>
      </c>
      <c r="G164" s="72" t="s">
        <v>408</v>
      </c>
      <c r="H164" s="114" t="s">
        <v>417</v>
      </c>
      <c r="I164" s="72" t="s">
        <v>228</v>
      </c>
      <c r="J164" s="72" t="s">
        <v>416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1:28" ht="12.75" customHeight="1" x14ac:dyDescent="0.35">
      <c r="A165" s="111" t="s">
        <v>354</v>
      </c>
      <c r="B165" s="72" t="s">
        <v>241</v>
      </c>
      <c r="C165" s="113">
        <v>1.4502314814814815E-2</v>
      </c>
      <c r="D165" s="34"/>
      <c r="E165" s="113"/>
      <c r="F165" s="114">
        <v>40</v>
      </c>
      <c r="G165" s="72" t="s">
        <v>408</v>
      </c>
      <c r="H165" s="114" t="s">
        <v>419</v>
      </c>
      <c r="I165" s="72"/>
      <c r="J165" s="72" t="s">
        <v>416</v>
      </c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1:28" ht="12.75" customHeight="1" x14ac:dyDescent="0.35">
      <c r="A166" s="111" t="s">
        <v>354</v>
      </c>
      <c r="B166" s="72" t="s">
        <v>333</v>
      </c>
      <c r="C166" s="113">
        <v>1.4513888888888889E-2</v>
      </c>
      <c r="D166" s="34"/>
      <c r="E166" s="113"/>
      <c r="F166" s="114">
        <v>33</v>
      </c>
      <c r="G166" s="72" t="s">
        <v>408</v>
      </c>
      <c r="H166" s="114" t="s">
        <v>421</v>
      </c>
      <c r="I166" s="72"/>
      <c r="J166" s="72" t="s">
        <v>416</v>
      </c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 ht="12.75" customHeight="1" x14ac:dyDescent="0.35">
      <c r="A167" s="111" t="s">
        <v>354</v>
      </c>
      <c r="B167" s="72" t="s">
        <v>279</v>
      </c>
      <c r="C167" s="113">
        <v>1.457175925925926E-2</v>
      </c>
      <c r="D167" s="34"/>
      <c r="E167" s="113"/>
      <c r="F167" s="114">
        <v>50</v>
      </c>
      <c r="G167" s="72" t="s">
        <v>408</v>
      </c>
      <c r="H167" s="114" t="s">
        <v>420</v>
      </c>
      <c r="I167" s="72"/>
      <c r="J167" s="72" t="s">
        <v>416</v>
      </c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 ht="12.75" customHeight="1" x14ac:dyDescent="0.35">
      <c r="A168" s="111" t="s">
        <v>354</v>
      </c>
      <c r="B168" s="72" t="s">
        <v>314</v>
      </c>
      <c r="C168" s="112">
        <v>1.4675925925925926E-2</v>
      </c>
      <c r="D168" s="34">
        <v>85</v>
      </c>
      <c r="E168" s="112"/>
      <c r="F168" s="114">
        <v>53</v>
      </c>
      <c r="G168" s="72" t="s">
        <v>408</v>
      </c>
      <c r="H168" s="114" t="s">
        <v>420</v>
      </c>
      <c r="I168" s="72" t="s">
        <v>228</v>
      </c>
      <c r="J168" s="72" t="s">
        <v>416</v>
      </c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 ht="12.75" customHeight="1" x14ac:dyDescent="0.35">
      <c r="A169" s="111" t="s">
        <v>354</v>
      </c>
      <c r="B169" s="72" t="s">
        <v>316</v>
      </c>
      <c r="C169" s="113">
        <v>1.4675925925925926E-2</v>
      </c>
      <c r="D169" s="34"/>
      <c r="E169" s="113"/>
      <c r="F169" s="114">
        <v>36</v>
      </c>
      <c r="G169" s="72" t="s">
        <v>408</v>
      </c>
      <c r="H169" s="114" t="s">
        <v>421</v>
      </c>
      <c r="I169" s="72"/>
      <c r="J169" s="72" t="s">
        <v>416</v>
      </c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 ht="12.75" customHeight="1" x14ac:dyDescent="0.35">
      <c r="A170" s="111" t="s">
        <v>354</v>
      </c>
      <c r="B170" s="72" t="s">
        <v>333</v>
      </c>
      <c r="C170" s="112">
        <v>1.4837962962962963E-2</v>
      </c>
      <c r="D170" s="34"/>
      <c r="E170" s="112"/>
      <c r="F170" s="114">
        <v>45</v>
      </c>
      <c r="G170" s="72" t="s">
        <v>408</v>
      </c>
      <c r="H170" s="114" t="s">
        <v>419</v>
      </c>
      <c r="I170" s="72"/>
      <c r="J170" s="72" t="s">
        <v>416</v>
      </c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 ht="12.75" customHeight="1" x14ac:dyDescent="0.35">
      <c r="A171" s="111" t="s">
        <v>354</v>
      </c>
      <c r="B171" s="72" t="s">
        <v>333</v>
      </c>
      <c r="C171" s="112">
        <v>1.4918981481481481E-2</v>
      </c>
      <c r="D171" s="34"/>
      <c r="E171" s="113"/>
      <c r="F171" s="114">
        <v>69</v>
      </c>
      <c r="G171" s="72" t="s">
        <v>408</v>
      </c>
      <c r="H171" s="114" t="s">
        <v>418</v>
      </c>
      <c r="I171" s="72"/>
      <c r="J171" s="72" t="s">
        <v>416</v>
      </c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 ht="12.75" customHeight="1" x14ac:dyDescent="0.35">
      <c r="A172" s="111" t="s">
        <v>354</v>
      </c>
      <c r="B172" s="72" t="s">
        <v>235</v>
      </c>
      <c r="C172" s="113">
        <v>1.4918981481481481E-2</v>
      </c>
      <c r="D172" s="34">
        <v>84</v>
      </c>
      <c r="E172" s="113"/>
      <c r="F172" s="114">
        <v>70</v>
      </c>
      <c r="G172" s="72" t="s">
        <v>408</v>
      </c>
      <c r="H172" s="114" t="s">
        <v>418</v>
      </c>
      <c r="I172" s="72" t="s">
        <v>239</v>
      </c>
      <c r="J172" s="72" t="s">
        <v>416</v>
      </c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1:28" ht="12.75" customHeight="1" x14ac:dyDescent="0.35">
      <c r="A173" s="111" t="s">
        <v>354</v>
      </c>
      <c r="B173" s="72" t="s">
        <v>238</v>
      </c>
      <c r="C173" s="113">
        <v>1.4953703703703703E-2</v>
      </c>
      <c r="D173" s="34">
        <v>83</v>
      </c>
      <c r="E173" s="113"/>
      <c r="F173" s="114">
        <v>58</v>
      </c>
      <c r="G173" s="72" t="s">
        <v>408</v>
      </c>
      <c r="H173" s="114" t="s">
        <v>420</v>
      </c>
      <c r="I173" s="72" t="s">
        <v>239</v>
      </c>
      <c r="J173" s="72" t="s">
        <v>416</v>
      </c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1:28" ht="12.75" customHeight="1" x14ac:dyDescent="0.35">
      <c r="A174" s="111" t="s">
        <v>354</v>
      </c>
      <c r="B174" s="72" t="s">
        <v>238</v>
      </c>
      <c r="C174" s="113">
        <v>1.5162037037037036E-2</v>
      </c>
      <c r="D174" s="34"/>
      <c r="E174" s="113"/>
      <c r="F174" s="114">
        <v>74</v>
      </c>
      <c r="G174" s="72" t="s">
        <v>408</v>
      </c>
      <c r="H174" s="114" t="s">
        <v>418</v>
      </c>
      <c r="I174" s="72"/>
      <c r="J174" s="72" t="s">
        <v>416</v>
      </c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1:28" ht="12.75" customHeight="1" x14ac:dyDescent="0.35">
      <c r="A175" s="111" t="s">
        <v>354</v>
      </c>
      <c r="B175" s="72" t="s">
        <v>238</v>
      </c>
      <c r="C175" s="113">
        <v>1.5219907407407408E-2</v>
      </c>
      <c r="D175" s="34"/>
      <c r="E175" s="113"/>
      <c r="F175" s="114">
        <v>43</v>
      </c>
      <c r="G175" s="72" t="s">
        <v>408</v>
      </c>
      <c r="H175" s="114" t="s">
        <v>421</v>
      </c>
      <c r="I175" s="72"/>
      <c r="J175" s="72" t="s">
        <v>416</v>
      </c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1:28" ht="12.75" customHeight="1" x14ac:dyDescent="0.35">
      <c r="A176" s="111" t="s">
        <v>354</v>
      </c>
      <c r="B176" s="72" t="s">
        <v>235</v>
      </c>
      <c r="C176" s="113">
        <v>1.53125E-2</v>
      </c>
      <c r="D176" s="34"/>
      <c r="E176" s="113"/>
      <c r="F176" s="114">
        <v>56</v>
      </c>
      <c r="G176" s="72" t="s">
        <v>408</v>
      </c>
      <c r="H176" s="114" t="s">
        <v>417</v>
      </c>
      <c r="I176" s="72"/>
      <c r="J176" s="72" t="s">
        <v>416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1:28" ht="12.75" customHeight="1" x14ac:dyDescent="0.35">
      <c r="A177" s="111" t="s">
        <v>354</v>
      </c>
      <c r="B177" s="72" t="s">
        <v>195</v>
      </c>
      <c r="C177" s="113">
        <v>1.5405092592592592E-2</v>
      </c>
      <c r="D177" s="34">
        <v>96</v>
      </c>
      <c r="E177" s="113"/>
      <c r="F177" s="114">
        <v>76</v>
      </c>
      <c r="G177" s="72" t="s">
        <v>408</v>
      </c>
      <c r="H177" s="114" t="s">
        <v>418</v>
      </c>
      <c r="I177" s="72" t="s">
        <v>145</v>
      </c>
      <c r="J177" s="72" t="s">
        <v>416</v>
      </c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1:28" ht="12.75" customHeight="1" x14ac:dyDescent="0.35">
      <c r="A178" s="111" t="s">
        <v>354</v>
      </c>
      <c r="B178" s="72" t="s">
        <v>235</v>
      </c>
      <c r="C178" s="113">
        <v>1.545138888888889E-2</v>
      </c>
      <c r="D178" s="34"/>
      <c r="E178" s="113"/>
      <c r="F178" s="114">
        <v>45</v>
      </c>
      <c r="G178" s="72" t="s">
        <v>408</v>
      </c>
      <c r="H178" s="114" t="s">
        <v>421</v>
      </c>
      <c r="I178" s="72"/>
      <c r="J178" s="72" t="s">
        <v>416</v>
      </c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1:28" ht="12.75" customHeight="1" x14ac:dyDescent="0.35">
      <c r="A179" s="111" t="s">
        <v>354</v>
      </c>
      <c r="B179" s="72" t="s">
        <v>313</v>
      </c>
      <c r="C179" s="113">
        <v>1.5532407407407408E-2</v>
      </c>
      <c r="D179" s="34">
        <v>82</v>
      </c>
      <c r="E179" s="113"/>
      <c r="F179" s="114">
        <v>64</v>
      </c>
      <c r="G179" s="72" t="s">
        <v>408</v>
      </c>
      <c r="H179" s="114" t="s">
        <v>420</v>
      </c>
      <c r="I179" s="72" t="s">
        <v>239</v>
      </c>
      <c r="J179" s="72" t="s">
        <v>416</v>
      </c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1:28" ht="12.75" customHeight="1" x14ac:dyDescent="0.35">
      <c r="A180" s="111" t="s">
        <v>354</v>
      </c>
      <c r="B180" s="72" t="s">
        <v>240</v>
      </c>
      <c r="C180" s="112">
        <v>1.5601851851851851E-2</v>
      </c>
      <c r="D180" s="34">
        <v>81</v>
      </c>
      <c r="E180" s="112"/>
      <c r="F180" s="114">
        <v>79</v>
      </c>
      <c r="G180" s="72" t="s">
        <v>408</v>
      </c>
      <c r="H180" s="114" t="s">
        <v>418</v>
      </c>
      <c r="I180" s="72" t="s">
        <v>239</v>
      </c>
      <c r="J180" s="72" t="s">
        <v>416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1:28" ht="12.75" customHeight="1" x14ac:dyDescent="0.35">
      <c r="A181" s="111" t="s">
        <v>354</v>
      </c>
      <c r="B181" s="72" t="s">
        <v>161</v>
      </c>
      <c r="C181" s="113">
        <v>1.6111111111111111E-2</v>
      </c>
      <c r="D181" s="34">
        <v>94</v>
      </c>
      <c r="E181" s="113"/>
      <c r="F181" s="114">
        <v>51</v>
      </c>
      <c r="G181" s="72" t="s">
        <v>408</v>
      </c>
      <c r="H181" s="114" t="s">
        <v>419</v>
      </c>
      <c r="I181" s="72" t="s">
        <v>145</v>
      </c>
      <c r="J181" s="72" t="s">
        <v>416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1:28" ht="12.75" customHeight="1" x14ac:dyDescent="0.35">
      <c r="A182" s="111" t="s">
        <v>354</v>
      </c>
      <c r="B182" s="72" t="s">
        <v>251</v>
      </c>
      <c r="C182" s="113">
        <v>1.7291666666666667E-2</v>
      </c>
      <c r="D182" s="34">
        <v>80</v>
      </c>
      <c r="E182" s="113"/>
      <c r="F182" s="114">
        <v>84</v>
      </c>
      <c r="G182" s="72" t="s">
        <v>408</v>
      </c>
      <c r="H182" s="114" t="s">
        <v>420</v>
      </c>
      <c r="I182" s="72" t="s">
        <v>254</v>
      </c>
      <c r="J182" s="72" t="s">
        <v>416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1:28" ht="12.75" customHeight="1" x14ac:dyDescent="0.35">
      <c r="A183" s="111" t="s">
        <v>354</v>
      </c>
      <c r="B183" s="72" t="s">
        <v>251</v>
      </c>
      <c r="C183" s="113">
        <v>1.7476851851851851E-2</v>
      </c>
      <c r="D183" s="34"/>
      <c r="E183" s="113"/>
      <c r="F183" s="114">
        <v>101</v>
      </c>
      <c r="G183" s="72" t="s">
        <v>408</v>
      </c>
      <c r="H183" s="114" t="s">
        <v>418</v>
      </c>
      <c r="I183" s="72"/>
      <c r="J183" s="72" t="s">
        <v>416</v>
      </c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1:28" ht="12.75" customHeight="1" x14ac:dyDescent="0.35">
      <c r="A184" s="111" t="s">
        <v>354</v>
      </c>
      <c r="B184" s="72" t="s">
        <v>251</v>
      </c>
      <c r="C184" s="113">
        <v>1.7673611111111112E-2</v>
      </c>
      <c r="D184" s="34"/>
      <c r="E184" s="113"/>
      <c r="F184" s="114">
        <v>63</v>
      </c>
      <c r="G184" s="72" t="s">
        <v>408</v>
      </c>
      <c r="H184" s="114" t="s">
        <v>421</v>
      </c>
      <c r="I184" s="72"/>
      <c r="J184" s="72" t="s">
        <v>416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1:28" ht="12.75" customHeight="1" x14ac:dyDescent="0.35">
      <c r="A185" s="111" t="s">
        <v>354</v>
      </c>
      <c r="B185" s="72" t="s">
        <v>261</v>
      </c>
      <c r="C185" s="113">
        <v>1.8414351851851852E-2</v>
      </c>
      <c r="D185" s="34">
        <v>79</v>
      </c>
      <c r="E185" s="113"/>
      <c r="F185" s="114">
        <v>90</v>
      </c>
      <c r="G185" s="72" t="s">
        <v>408</v>
      </c>
      <c r="H185" s="114" t="s">
        <v>420</v>
      </c>
      <c r="I185" s="72" t="s">
        <v>254</v>
      </c>
      <c r="J185" s="72" t="s">
        <v>416</v>
      </c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1:28" ht="12.75" customHeight="1" x14ac:dyDescent="0.35">
      <c r="A186" s="111" t="s">
        <v>354</v>
      </c>
      <c r="B186" s="72" t="s">
        <v>151</v>
      </c>
      <c r="C186" s="113">
        <v>1.8564814814814815E-2</v>
      </c>
      <c r="D186" s="34">
        <v>92</v>
      </c>
      <c r="E186" s="113"/>
      <c r="F186" s="114">
        <v>105</v>
      </c>
      <c r="G186" s="72" t="s">
        <v>408</v>
      </c>
      <c r="H186" s="114" t="s">
        <v>418</v>
      </c>
      <c r="I186" s="72" t="s">
        <v>153</v>
      </c>
      <c r="J186" s="72" t="s">
        <v>416</v>
      </c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1:28" ht="12.75" customHeight="1" x14ac:dyDescent="0.35">
      <c r="A187" s="111" t="s">
        <v>354</v>
      </c>
      <c r="B187" s="72" t="s">
        <v>261</v>
      </c>
      <c r="C187" s="112">
        <v>1.8587962962962962E-2</v>
      </c>
      <c r="D187" s="34"/>
      <c r="E187" s="112"/>
      <c r="F187" s="114">
        <v>78</v>
      </c>
      <c r="G187" s="72" t="s">
        <v>408</v>
      </c>
      <c r="H187" s="114" t="s">
        <v>417</v>
      </c>
      <c r="I187" s="72"/>
      <c r="J187" s="72" t="s">
        <v>416</v>
      </c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1:28" ht="12.75" customHeight="1" x14ac:dyDescent="0.35">
      <c r="A188" s="111" t="s">
        <v>354</v>
      </c>
      <c r="B188" s="72" t="s">
        <v>151</v>
      </c>
      <c r="C188" s="113">
        <v>1.8831018518518518E-2</v>
      </c>
      <c r="D188" s="34"/>
      <c r="E188" s="113"/>
      <c r="F188" s="114">
        <v>91</v>
      </c>
      <c r="G188" s="72" t="s">
        <v>408</v>
      </c>
      <c r="H188" s="114" t="s">
        <v>420</v>
      </c>
      <c r="I188" s="72"/>
      <c r="J188" s="72" t="s">
        <v>416</v>
      </c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1:28" ht="12.75" customHeight="1" x14ac:dyDescent="0.35">
      <c r="A189" s="111" t="s">
        <v>354</v>
      </c>
      <c r="B189" s="72" t="s">
        <v>157</v>
      </c>
      <c r="C189" s="113">
        <v>1.9143518518518518E-2</v>
      </c>
      <c r="D189" s="34">
        <v>90</v>
      </c>
      <c r="E189" s="113"/>
      <c r="F189" s="114">
        <v>107</v>
      </c>
      <c r="G189" s="72" t="s">
        <v>408</v>
      </c>
      <c r="H189" s="114" t="s">
        <v>418</v>
      </c>
      <c r="I189" s="72" t="s">
        <v>173</v>
      </c>
      <c r="J189" s="72" t="s">
        <v>416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1:28" ht="12.75" customHeight="1" x14ac:dyDescent="0.35">
      <c r="A190" s="111" t="s">
        <v>354</v>
      </c>
      <c r="B190" s="72" t="s">
        <v>151</v>
      </c>
      <c r="C190" s="113">
        <v>1.9259259259259261E-2</v>
      </c>
      <c r="D190" s="34"/>
      <c r="E190" s="113"/>
      <c r="F190" s="114">
        <v>69</v>
      </c>
      <c r="G190" s="72" t="s">
        <v>408</v>
      </c>
      <c r="H190" s="114" t="s">
        <v>421</v>
      </c>
      <c r="I190" s="72"/>
      <c r="J190" s="72" t="s">
        <v>416</v>
      </c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1:28" ht="12.75" customHeight="1" x14ac:dyDescent="0.35">
      <c r="A191" s="111" t="s">
        <v>354</v>
      </c>
      <c r="B191" s="72" t="s">
        <v>157</v>
      </c>
      <c r="C191" s="113">
        <v>1.9328703703703702E-2</v>
      </c>
      <c r="D191" s="34"/>
      <c r="E191" s="113"/>
      <c r="F191" s="114">
        <v>83</v>
      </c>
      <c r="G191" s="72" t="s">
        <v>408</v>
      </c>
      <c r="H191" s="114" t="s">
        <v>417</v>
      </c>
      <c r="I191" s="72"/>
      <c r="J191" s="72" t="s">
        <v>416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1:28" ht="12.75" customHeight="1" x14ac:dyDescent="0.35">
      <c r="A192" s="111" t="s">
        <v>354</v>
      </c>
      <c r="B192" s="72" t="s">
        <v>157</v>
      </c>
      <c r="C192" s="113">
        <v>1.9664351851851853E-2</v>
      </c>
      <c r="D192" s="34"/>
      <c r="E192" s="113"/>
      <c r="F192" s="114">
        <v>71</v>
      </c>
      <c r="G192" s="72" t="s">
        <v>408</v>
      </c>
      <c r="H192" s="114" t="s">
        <v>421</v>
      </c>
      <c r="I192" s="72"/>
      <c r="J192" s="72" t="s">
        <v>416</v>
      </c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1:28" ht="12.75" customHeight="1" x14ac:dyDescent="0.35">
      <c r="A193" s="111" t="s">
        <v>354</v>
      </c>
      <c r="B193" s="72" t="s">
        <v>258</v>
      </c>
      <c r="C193" s="113">
        <v>2.2164351851851852E-2</v>
      </c>
      <c r="D193" s="34">
        <v>78</v>
      </c>
      <c r="E193" s="113"/>
      <c r="F193" s="114">
        <v>73</v>
      </c>
      <c r="G193" s="72" t="s">
        <v>408</v>
      </c>
      <c r="H193" s="114" t="s">
        <v>419</v>
      </c>
      <c r="I193" s="72" t="s">
        <v>253</v>
      </c>
      <c r="J193" s="72" t="s">
        <v>416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1:28" ht="12.75" customHeight="1" x14ac:dyDescent="0.35">
      <c r="A194" s="111" t="s">
        <v>354</v>
      </c>
      <c r="B194" s="72"/>
      <c r="C194" s="113"/>
      <c r="D194" s="34"/>
      <c r="E194" s="113"/>
      <c r="F194" s="72"/>
      <c r="G194" s="116"/>
      <c r="H194" s="72"/>
      <c r="I194" s="72"/>
      <c r="J194" s="72" t="s">
        <v>416</v>
      </c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1:28" ht="12.75" customHeight="1" x14ac:dyDescent="0.35">
      <c r="A195" s="33" t="s">
        <v>422</v>
      </c>
      <c r="B195" s="109"/>
      <c r="C195" s="113"/>
      <c r="D195" s="34"/>
      <c r="E195" s="113"/>
      <c r="F195" s="72"/>
      <c r="G195" s="116"/>
      <c r="H195" s="72"/>
      <c r="I195" s="72"/>
      <c r="J195" s="72" t="s">
        <v>423</v>
      </c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1:28" ht="12.75" customHeight="1" x14ac:dyDescent="0.35">
      <c r="A196" s="111">
        <v>7</v>
      </c>
      <c r="B196" s="72" t="s">
        <v>163</v>
      </c>
      <c r="C196" s="113">
        <v>2.2777777777777779E-2</v>
      </c>
      <c r="D196" s="34">
        <v>100</v>
      </c>
      <c r="E196" s="113"/>
      <c r="F196" s="72"/>
      <c r="G196" s="116"/>
      <c r="H196" s="72"/>
      <c r="I196" s="72" t="s">
        <v>402</v>
      </c>
      <c r="J196" s="72" t="s">
        <v>423</v>
      </c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</row>
    <row r="197" spans="1:28" ht="12.75" customHeight="1" x14ac:dyDescent="0.35">
      <c r="A197" s="111">
        <v>11</v>
      </c>
      <c r="B197" s="72" t="s">
        <v>138</v>
      </c>
      <c r="C197" s="113">
        <v>2.3182870370370371E-2</v>
      </c>
      <c r="D197" s="34">
        <v>99</v>
      </c>
      <c r="E197" s="113"/>
      <c r="F197" s="72"/>
      <c r="G197" s="116"/>
      <c r="H197" s="72"/>
      <c r="I197" s="72" t="s">
        <v>402</v>
      </c>
      <c r="J197" s="72" t="s">
        <v>423</v>
      </c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1:28" ht="12.75" customHeight="1" x14ac:dyDescent="0.35">
      <c r="A198" s="111">
        <v>14</v>
      </c>
      <c r="B198" s="72" t="s">
        <v>160</v>
      </c>
      <c r="C198" s="113">
        <v>2.3715277777777776E-2</v>
      </c>
      <c r="D198" s="34">
        <v>98</v>
      </c>
      <c r="E198" s="113"/>
      <c r="F198" s="72"/>
      <c r="G198" s="116"/>
      <c r="H198" s="72"/>
      <c r="I198" s="72" t="s">
        <v>402</v>
      </c>
      <c r="J198" s="72" t="s">
        <v>423</v>
      </c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1:28" ht="12.75" customHeight="1" x14ac:dyDescent="0.35">
      <c r="A199" s="111">
        <v>24</v>
      </c>
      <c r="B199" s="72" t="s">
        <v>134</v>
      </c>
      <c r="C199" s="113">
        <v>2.4583333333333332E-2</v>
      </c>
      <c r="D199" s="34">
        <v>97</v>
      </c>
      <c r="E199" s="113"/>
      <c r="F199" s="124"/>
      <c r="G199" s="116"/>
      <c r="H199" s="72"/>
      <c r="I199" s="72" t="s">
        <v>402</v>
      </c>
      <c r="J199" s="72" t="s">
        <v>423</v>
      </c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1:28" ht="12.75" customHeight="1" x14ac:dyDescent="0.35">
      <c r="A200" s="111">
        <v>26</v>
      </c>
      <c r="B200" s="72" t="s">
        <v>141</v>
      </c>
      <c r="C200" s="113">
        <v>2.4618055555555556E-2</v>
      </c>
      <c r="D200" s="34">
        <v>96</v>
      </c>
      <c r="E200" s="113"/>
      <c r="F200" s="72"/>
      <c r="G200" s="116"/>
      <c r="H200" s="72"/>
      <c r="I200" s="72" t="s">
        <v>402</v>
      </c>
      <c r="J200" s="72" t="s">
        <v>423</v>
      </c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1:28" ht="12.75" customHeight="1" x14ac:dyDescent="0.35">
      <c r="A201" s="111">
        <v>34</v>
      </c>
      <c r="B201" s="72" t="s">
        <v>176</v>
      </c>
      <c r="C201" s="113">
        <v>2.537037037037037E-2</v>
      </c>
      <c r="D201" s="34">
        <v>95</v>
      </c>
      <c r="E201" s="113"/>
      <c r="F201" s="72"/>
      <c r="G201" s="116"/>
      <c r="H201" s="72"/>
      <c r="I201" s="72" t="s">
        <v>402</v>
      </c>
      <c r="J201" s="72" t="s">
        <v>423</v>
      </c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1:28" ht="12.75" customHeight="1" x14ac:dyDescent="0.35">
      <c r="A202" s="111">
        <v>39</v>
      </c>
      <c r="B202" s="72" t="s">
        <v>165</v>
      </c>
      <c r="C202" s="113">
        <v>2.5833333333333333E-2</v>
      </c>
      <c r="D202" s="34">
        <v>94</v>
      </c>
      <c r="E202" s="113"/>
      <c r="F202" s="72"/>
      <c r="G202" s="116"/>
      <c r="H202" s="72"/>
      <c r="I202" s="72" t="s">
        <v>402</v>
      </c>
      <c r="J202" s="72" t="s">
        <v>423</v>
      </c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1:28" ht="12.75" customHeight="1" x14ac:dyDescent="0.35">
      <c r="A203" s="111">
        <v>43</v>
      </c>
      <c r="B203" s="72" t="s">
        <v>170</v>
      </c>
      <c r="C203" s="113">
        <v>2.599537037037037E-2</v>
      </c>
      <c r="D203" s="34">
        <v>93</v>
      </c>
      <c r="E203" s="113"/>
      <c r="F203" s="72"/>
      <c r="G203" s="116"/>
      <c r="H203" s="72"/>
      <c r="I203" s="72" t="s">
        <v>402</v>
      </c>
      <c r="J203" s="72" t="s">
        <v>423</v>
      </c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1:28" ht="12.75" customHeight="1" x14ac:dyDescent="0.35">
      <c r="A204" s="111">
        <v>56</v>
      </c>
      <c r="B204" s="72" t="s">
        <v>146</v>
      </c>
      <c r="C204" s="112">
        <v>2.6458333333333334E-2</v>
      </c>
      <c r="D204" s="34">
        <v>92</v>
      </c>
      <c r="E204" s="112"/>
      <c r="F204" s="72"/>
      <c r="G204" s="72"/>
      <c r="H204" s="72"/>
      <c r="I204" s="72" t="s">
        <v>402</v>
      </c>
      <c r="J204" s="72" t="s">
        <v>423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1:28" ht="12.75" customHeight="1" x14ac:dyDescent="0.35">
      <c r="A205" s="111">
        <v>102</v>
      </c>
      <c r="B205" s="72" t="s">
        <v>147</v>
      </c>
      <c r="C205" s="113">
        <v>2.8206018518518519E-2</v>
      </c>
      <c r="D205" s="34">
        <v>91</v>
      </c>
      <c r="E205" s="113"/>
      <c r="F205" s="72"/>
      <c r="G205" s="116"/>
      <c r="H205" s="72"/>
      <c r="I205" s="72" t="s">
        <v>402</v>
      </c>
      <c r="J205" s="72" t="s">
        <v>423</v>
      </c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1:28" ht="12.75" customHeight="1" x14ac:dyDescent="0.35">
      <c r="A206" s="111">
        <v>115</v>
      </c>
      <c r="B206" s="72" t="s">
        <v>161</v>
      </c>
      <c r="C206" s="113">
        <v>2.8680555555555556E-2</v>
      </c>
      <c r="D206" s="34">
        <v>90</v>
      </c>
      <c r="E206" s="113"/>
      <c r="F206" s="72"/>
      <c r="G206" s="116"/>
      <c r="H206" s="72"/>
      <c r="I206" s="72" t="s">
        <v>402</v>
      </c>
      <c r="J206" s="72" t="s">
        <v>423</v>
      </c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1:28" ht="12.75" customHeight="1" x14ac:dyDescent="0.35">
      <c r="A207" s="111">
        <v>193</v>
      </c>
      <c r="B207" s="72" t="s">
        <v>151</v>
      </c>
      <c r="C207" s="113">
        <v>3.1759259259259258E-2</v>
      </c>
      <c r="D207" s="34">
        <v>89</v>
      </c>
      <c r="E207" s="113"/>
      <c r="F207" s="72"/>
      <c r="G207" s="116"/>
      <c r="H207" s="72"/>
      <c r="I207" s="72" t="s">
        <v>402</v>
      </c>
      <c r="J207" s="72" t="s">
        <v>423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1:28" ht="12.75" customHeight="1" x14ac:dyDescent="0.35">
      <c r="A208" s="111">
        <v>201</v>
      </c>
      <c r="B208" s="72" t="s">
        <v>190</v>
      </c>
      <c r="C208" s="113">
        <v>3.2094907407407405E-2</v>
      </c>
      <c r="D208" s="34">
        <v>88</v>
      </c>
      <c r="E208" s="113"/>
      <c r="F208" s="72"/>
      <c r="G208" s="116"/>
      <c r="H208" s="72"/>
      <c r="I208" s="72" t="s">
        <v>402</v>
      </c>
      <c r="J208" s="72" t="s">
        <v>423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1:28" ht="12.75" customHeight="1" x14ac:dyDescent="0.35">
      <c r="A209" s="111">
        <v>219</v>
      </c>
      <c r="B209" s="72" t="s">
        <v>158</v>
      </c>
      <c r="C209" s="113">
        <v>3.3321759259259259E-2</v>
      </c>
      <c r="D209" s="34">
        <v>87</v>
      </c>
      <c r="E209" s="113"/>
      <c r="F209" s="72"/>
      <c r="G209" s="116"/>
      <c r="H209" s="72"/>
      <c r="I209" s="72" t="s">
        <v>402</v>
      </c>
      <c r="J209" s="72" t="s">
        <v>423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1:28" ht="12.75" customHeight="1" x14ac:dyDescent="0.35">
      <c r="A210" s="111">
        <v>2</v>
      </c>
      <c r="B210" s="72" t="s">
        <v>265</v>
      </c>
      <c r="C210" s="113">
        <v>1.8090277777777778E-2</v>
      </c>
      <c r="D210" s="34">
        <v>100</v>
      </c>
      <c r="E210" s="113"/>
      <c r="F210" s="72"/>
      <c r="G210" s="116"/>
      <c r="H210" s="72"/>
      <c r="I210" s="72" t="s">
        <v>402</v>
      </c>
      <c r="J210" s="72" t="s">
        <v>423</v>
      </c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1:28" ht="12.75" customHeight="1" x14ac:dyDescent="0.35">
      <c r="A211" s="111">
        <v>13</v>
      </c>
      <c r="B211" s="72" t="s">
        <v>223</v>
      </c>
      <c r="C211" s="113">
        <v>1.9224537037037037E-2</v>
      </c>
      <c r="D211" s="34">
        <v>99</v>
      </c>
      <c r="E211" s="113"/>
      <c r="F211" s="72"/>
      <c r="G211" s="116"/>
      <c r="H211" s="72"/>
      <c r="I211" s="72" t="s">
        <v>402</v>
      </c>
      <c r="J211" s="72" t="s">
        <v>423</v>
      </c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1:28" ht="12.75" customHeight="1" x14ac:dyDescent="0.35">
      <c r="A212" s="111">
        <v>15</v>
      </c>
      <c r="B212" s="72" t="s">
        <v>299</v>
      </c>
      <c r="C212" s="113">
        <v>1.9409722222222221E-2</v>
      </c>
      <c r="D212" s="34">
        <v>98</v>
      </c>
      <c r="E212" s="113"/>
      <c r="F212" s="72"/>
      <c r="G212" s="116"/>
      <c r="H212" s="72"/>
      <c r="I212" s="72" t="s">
        <v>402</v>
      </c>
      <c r="J212" s="72" t="s">
        <v>423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1:28" ht="12.75" customHeight="1" x14ac:dyDescent="0.35">
      <c r="A213" s="111">
        <v>25</v>
      </c>
      <c r="B213" s="72" t="s">
        <v>259</v>
      </c>
      <c r="C213" s="113">
        <v>2.0034722222222221E-2</v>
      </c>
      <c r="D213" s="34">
        <v>97</v>
      </c>
      <c r="E213" s="113"/>
      <c r="F213" s="72"/>
      <c r="G213" s="116"/>
      <c r="H213" s="72"/>
      <c r="I213" s="72" t="s">
        <v>402</v>
      </c>
      <c r="J213" s="72" t="s">
        <v>423</v>
      </c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1:28" ht="12.75" customHeight="1" x14ac:dyDescent="0.35">
      <c r="A214" s="111">
        <v>34</v>
      </c>
      <c r="B214" s="72" t="s">
        <v>229</v>
      </c>
      <c r="C214" s="113">
        <v>2.0393518518518519E-2</v>
      </c>
      <c r="D214" s="34">
        <v>96</v>
      </c>
      <c r="E214" s="113"/>
      <c r="F214" s="72"/>
      <c r="G214" s="116"/>
      <c r="H214" s="72"/>
      <c r="I214" s="72" t="s">
        <v>402</v>
      </c>
      <c r="J214" s="72" t="s">
        <v>423</v>
      </c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1:28" ht="12.75" customHeight="1" x14ac:dyDescent="0.35">
      <c r="A215" s="111">
        <v>38</v>
      </c>
      <c r="B215" s="72" t="s">
        <v>307</v>
      </c>
      <c r="C215" s="113">
        <v>2.042824074074074E-2</v>
      </c>
      <c r="D215" s="34">
        <v>95</v>
      </c>
      <c r="E215" s="113"/>
      <c r="F215" s="72"/>
      <c r="G215" s="116"/>
      <c r="H215" s="72"/>
      <c r="I215" s="72" t="s">
        <v>402</v>
      </c>
      <c r="J215" s="72" t="s">
        <v>423</v>
      </c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1:28" ht="12.75" customHeight="1" x14ac:dyDescent="0.35">
      <c r="A216" s="111">
        <v>51</v>
      </c>
      <c r="B216" s="72" t="s">
        <v>242</v>
      </c>
      <c r="C216" s="113">
        <v>2.1134259259259259E-2</v>
      </c>
      <c r="D216" s="34">
        <v>94</v>
      </c>
      <c r="E216" s="113"/>
      <c r="F216" s="72"/>
      <c r="G216" s="116"/>
      <c r="H216" s="72"/>
      <c r="I216" s="72" t="s">
        <v>402</v>
      </c>
      <c r="J216" s="72" t="s">
        <v>423</v>
      </c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1:28" ht="12.75" customHeight="1" x14ac:dyDescent="0.35">
      <c r="A217" s="111">
        <v>57</v>
      </c>
      <c r="B217" s="72" t="s">
        <v>268</v>
      </c>
      <c r="C217" s="113">
        <v>2.1250000000000002E-2</v>
      </c>
      <c r="D217" s="34">
        <v>93</v>
      </c>
      <c r="E217" s="113"/>
      <c r="F217" s="72"/>
      <c r="G217" s="116"/>
      <c r="H217" s="72"/>
      <c r="I217" s="72" t="s">
        <v>402</v>
      </c>
      <c r="J217" s="72" t="s">
        <v>423</v>
      </c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1:28" ht="12.75" customHeight="1" x14ac:dyDescent="0.35">
      <c r="A218" s="111">
        <v>73</v>
      </c>
      <c r="B218" s="72" t="s">
        <v>216</v>
      </c>
      <c r="C218" s="113">
        <v>2.1655092592592594E-2</v>
      </c>
      <c r="D218" s="34">
        <v>92</v>
      </c>
      <c r="E218" s="113"/>
      <c r="F218" s="72"/>
      <c r="G218" s="116"/>
      <c r="H218" s="72"/>
      <c r="I218" s="72" t="s">
        <v>402</v>
      </c>
      <c r="J218" s="72" t="s">
        <v>423</v>
      </c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1:28" ht="12.75" customHeight="1" x14ac:dyDescent="0.35">
      <c r="A219" s="111">
        <v>79</v>
      </c>
      <c r="B219" s="72" t="s">
        <v>245</v>
      </c>
      <c r="C219" s="113">
        <v>2.179398148148148E-2</v>
      </c>
      <c r="D219" s="34">
        <v>91</v>
      </c>
      <c r="E219" s="113"/>
      <c r="F219" s="72"/>
      <c r="G219" s="116"/>
      <c r="H219" s="72"/>
      <c r="I219" s="72" t="s">
        <v>402</v>
      </c>
      <c r="J219" s="72" t="s">
        <v>423</v>
      </c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1:28" ht="12.75" customHeight="1" x14ac:dyDescent="0.35">
      <c r="A220" s="111">
        <v>102</v>
      </c>
      <c r="B220" s="72" t="s">
        <v>221</v>
      </c>
      <c r="C220" s="113">
        <v>2.2511574074074073E-2</v>
      </c>
      <c r="D220" s="34">
        <v>90</v>
      </c>
      <c r="E220" s="113"/>
      <c r="F220" s="72"/>
      <c r="G220" s="116"/>
      <c r="H220" s="72"/>
      <c r="I220" s="72" t="s">
        <v>402</v>
      </c>
      <c r="J220" s="72" t="s">
        <v>423</v>
      </c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1:28" ht="12.75" customHeight="1" x14ac:dyDescent="0.35">
      <c r="A221" s="111">
        <v>107</v>
      </c>
      <c r="B221" s="72" t="s">
        <v>226</v>
      </c>
      <c r="C221" s="113">
        <v>2.2638888888888889E-2</v>
      </c>
      <c r="D221" s="34">
        <v>89</v>
      </c>
      <c r="E221" s="113"/>
      <c r="F221" s="72"/>
      <c r="G221" s="116"/>
      <c r="H221" s="72"/>
      <c r="I221" s="72" t="s">
        <v>402</v>
      </c>
      <c r="J221" s="72" t="s">
        <v>423</v>
      </c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</row>
    <row r="222" spans="1:28" ht="12.75" customHeight="1" x14ac:dyDescent="0.35">
      <c r="A222" s="111">
        <v>163</v>
      </c>
      <c r="B222" s="72" t="s">
        <v>235</v>
      </c>
      <c r="C222" s="113">
        <v>2.4097222222222221E-2</v>
      </c>
      <c r="D222" s="34">
        <v>88</v>
      </c>
      <c r="E222" s="113"/>
      <c r="F222" s="72"/>
      <c r="G222" s="116"/>
      <c r="H222" s="72"/>
      <c r="I222" s="72" t="s">
        <v>402</v>
      </c>
      <c r="J222" s="72" t="s">
        <v>423</v>
      </c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</row>
    <row r="223" spans="1:28" ht="12.75" customHeight="1" x14ac:dyDescent="0.35">
      <c r="A223" s="111">
        <v>164</v>
      </c>
      <c r="B223" s="72" t="s">
        <v>282</v>
      </c>
      <c r="C223" s="113">
        <v>2.4097222222222221E-2</v>
      </c>
      <c r="D223" s="34">
        <v>88</v>
      </c>
      <c r="E223" s="113"/>
      <c r="F223" s="72"/>
      <c r="G223" s="116"/>
      <c r="H223" s="72"/>
      <c r="I223" s="72" t="s">
        <v>402</v>
      </c>
      <c r="J223" s="72" t="s">
        <v>423</v>
      </c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</row>
    <row r="224" spans="1:28" ht="12.75" customHeight="1" x14ac:dyDescent="0.35">
      <c r="A224" s="111">
        <v>216</v>
      </c>
      <c r="B224" s="72" t="s">
        <v>238</v>
      </c>
      <c r="C224" s="113">
        <v>2.5416666666666667E-2</v>
      </c>
      <c r="D224" s="34">
        <v>86</v>
      </c>
      <c r="E224" s="113"/>
      <c r="F224" s="72"/>
      <c r="G224" s="116"/>
      <c r="H224" s="72"/>
      <c r="I224" s="72" t="s">
        <v>402</v>
      </c>
      <c r="J224" s="72" t="s">
        <v>423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</row>
    <row r="225" spans="1:28" ht="12.75" customHeight="1" x14ac:dyDescent="0.35">
      <c r="A225" s="111">
        <v>223</v>
      </c>
      <c r="B225" s="72" t="s">
        <v>237</v>
      </c>
      <c r="C225" s="113">
        <v>2.5636574074074076E-2</v>
      </c>
      <c r="D225" s="34">
        <v>85</v>
      </c>
      <c r="E225" s="113"/>
      <c r="F225" s="72"/>
      <c r="G225" s="116"/>
      <c r="H225" s="72"/>
      <c r="I225" s="72" t="s">
        <v>402</v>
      </c>
      <c r="J225" s="72" t="s">
        <v>423</v>
      </c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</row>
    <row r="226" spans="1:28" ht="12.75" customHeight="1" x14ac:dyDescent="0.35">
      <c r="A226" s="111">
        <v>242</v>
      </c>
      <c r="B226" s="72" t="s">
        <v>255</v>
      </c>
      <c r="C226" s="113">
        <v>2.6111111111111113E-2</v>
      </c>
      <c r="D226" s="34">
        <v>84</v>
      </c>
      <c r="E226" s="113"/>
      <c r="F226" s="72"/>
      <c r="G226" s="116"/>
      <c r="H226" s="72"/>
      <c r="I226" s="72" t="s">
        <v>402</v>
      </c>
      <c r="J226" s="72" t="s">
        <v>423</v>
      </c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</row>
    <row r="227" spans="1:28" ht="12.75" customHeight="1" x14ac:dyDescent="0.35">
      <c r="A227" s="111">
        <v>245</v>
      </c>
      <c r="B227" s="72" t="s">
        <v>244</v>
      </c>
      <c r="C227" s="113">
        <v>2.6261574074074073E-2</v>
      </c>
      <c r="D227" s="34">
        <v>83</v>
      </c>
      <c r="E227" s="113"/>
      <c r="F227" s="72"/>
      <c r="G227" s="116"/>
      <c r="H227" s="72"/>
      <c r="I227" s="72" t="s">
        <v>402</v>
      </c>
      <c r="J227" s="72" t="s">
        <v>423</v>
      </c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</row>
    <row r="228" spans="1:28" ht="12.75" customHeight="1" x14ac:dyDescent="0.35">
      <c r="A228" s="111">
        <v>255</v>
      </c>
      <c r="B228" s="72" t="s">
        <v>243</v>
      </c>
      <c r="C228" s="113">
        <v>2.6527777777777779E-2</v>
      </c>
      <c r="D228" s="34">
        <v>82</v>
      </c>
      <c r="E228" s="113"/>
      <c r="F228" s="72"/>
      <c r="G228" s="116"/>
      <c r="H228" s="72"/>
      <c r="I228" s="72" t="s">
        <v>402</v>
      </c>
      <c r="J228" s="72" t="s">
        <v>423</v>
      </c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</row>
    <row r="229" spans="1:28" ht="12.75" customHeight="1" x14ac:dyDescent="0.35">
      <c r="A229" s="111">
        <v>260</v>
      </c>
      <c r="B229" s="72" t="s">
        <v>230</v>
      </c>
      <c r="C229" s="113">
        <v>2.6620370370370371E-2</v>
      </c>
      <c r="D229" s="34">
        <v>81</v>
      </c>
      <c r="E229" s="113"/>
      <c r="F229" s="72"/>
      <c r="G229" s="116"/>
      <c r="H229" s="72"/>
      <c r="I229" s="72" t="s">
        <v>402</v>
      </c>
      <c r="J229" s="72" t="s">
        <v>423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</row>
    <row r="230" spans="1:28" ht="12.75" customHeight="1" x14ac:dyDescent="0.35">
      <c r="A230" s="111">
        <v>274</v>
      </c>
      <c r="B230" s="72" t="s">
        <v>247</v>
      </c>
      <c r="C230" s="113">
        <v>2.7164351851851853E-2</v>
      </c>
      <c r="D230" s="34">
        <v>80</v>
      </c>
      <c r="E230" s="113"/>
      <c r="F230" s="72"/>
      <c r="G230" s="116"/>
      <c r="H230" s="72"/>
      <c r="I230" s="72" t="s">
        <v>402</v>
      </c>
      <c r="J230" s="72" t="s">
        <v>423</v>
      </c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</row>
    <row r="231" spans="1:28" ht="12.75" customHeight="1" x14ac:dyDescent="0.35">
      <c r="A231" s="111">
        <v>281</v>
      </c>
      <c r="B231" s="72" t="s">
        <v>240</v>
      </c>
      <c r="C231" s="113">
        <v>2.7418981481481482E-2</v>
      </c>
      <c r="D231" s="34">
        <v>79</v>
      </c>
      <c r="E231" s="113"/>
      <c r="F231" s="72"/>
      <c r="G231" s="116"/>
      <c r="H231" s="72"/>
      <c r="I231" s="72" t="s">
        <v>402</v>
      </c>
      <c r="J231" s="72" t="s">
        <v>423</v>
      </c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</row>
    <row r="232" spans="1:28" ht="12.75" customHeight="1" x14ac:dyDescent="0.35">
      <c r="A232" s="111">
        <v>321</v>
      </c>
      <c r="B232" s="72" t="s">
        <v>297</v>
      </c>
      <c r="C232" s="113">
        <v>2.8796296296296296E-2</v>
      </c>
      <c r="D232" s="34">
        <v>78</v>
      </c>
      <c r="E232" s="113"/>
      <c r="F232" s="72"/>
      <c r="G232" s="116"/>
      <c r="H232" s="72"/>
      <c r="I232" s="72" t="s">
        <v>402</v>
      </c>
      <c r="J232" s="72" t="s">
        <v>423</v>
      </c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</row>
    <row r="233" spans="1:28" ht="12.75" customHeight="1" x14ac:dyDescent="0.35">
      <c r="A233" s="111">
        <v>331</v>
      </c>
      <c r="B233" s="72" t="s">
        <v>264</v>
      </c>
      <c r="C233" s="113">
        <v>2.9166666666666667E-2</v>
      </c>
      <c r="D233" s="34">
        <v>77</v>
      </c>
      <c r="E233" s="113"/>
      <c r="F233" s="72"/>
      <c r="G233" s="116"/>
      <c r="H233" s="72"/>
      <c r="I233" s="72" t="s">
        <v>402</v>
      </c>
      <c r="J233" s="72" t="s">
        <v>423</v>
      </c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</row>
    <row r="234" spans="1:28" ht="12.75" customHeight="1" x14ac:dyDescent="0.35">
      <c r="A234" s="111">
        <v>334</v>
      </c>
      <c r="B234" s="72" t="s">
        <v>256</v>
      </c>
      <c r="C234" s="112">
        <v>2.9305555555555557E-2</v>
      </c>
      <c r="D234" s="34">
        <v>76</v>
      </c>
      <c r="E234" s="112"/>
      <c r="F234" s="72"/>
      <c r="G234" s="72"/>
      <c r="H234" s="110"/>
      <c r="I234" s="72" t="s">
        <v>402</v>
      </c>
      <c r="J234" s="72" t="s">
        <v>423</v>
      </c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</row>
    <row r="235" spans="1:28" ht="12.75" customHeight="1" x14ac:dyDescent="0.35">
      <c r="A235" s="111">
        <v>354</v>
      </c>
      <c r="B235" s="72" t="s">
        <v>272</v>
      </c>
      <c r="C235" s="113">
        <v>3.0682870370370371E-2</v>
      </c>
      <c r="D235" s="34">
        <v>75</v>
      </c>
      <c r="E235" s="113"/>
      <c r="F235" s="72"/>
      <c r="G235" s="116"/>
      <c r="H235" s="110"/>
      <c r="I235" s="72" t="s">
        <v>402</v>
      </c>
      <c r="J235" s="72" t="s">
        <v>423</v>
      </c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</row>
    <row r="236" spans="1:28" ht="12.75" customHeight="1" x14ac:dyDescent="0.35">
      <c r="A236" s="111">
        <v>369</v>
      </c>
      <c r="B236" s="72" t="s">
        <v>261</v>
      </c>
      <c r="C236" s="113">
        <v>3.1608796296296295E-2</v>
      </c>
      <c r="D236" s="34">
        <v>74</v>
      </c>
      <c r="E236" s="113"/>
      <c r="F236" s="72"/>
      <c r="G236" s="116"/>
      <c r="H236" s="72"/>
      <c r="I236" s="72" t="s">
        <v>402</v>
      </c>
      <c r="J236" s="72" t="s">
        <v>423</v>
      </c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</row>
    <row r="237" spans="1:28" ht="12.75" customHeight="1" x14ac:dyDescent="0.35">
      <c r="A237" s="111">
        <v>386</v>
      </c>
      <c r="B237" s="72" t="s">
        <v>262</v>
      </c>
      <c r="C237" s="113">
        <v>3.3310185185185186E-2</v>
      </c>
      <c r="D237" s="34">
        <v>73</v>
      </c>
      <c r="E237" s="113"/>
      <c r="F237" s="72"/>
      <c r="G237" s="116"/>
      <c r="H237" s="110"/>
      <c r="I237" s="72" t="s">
        <v>402</v>
      </c>
      <c r="J237" s="72" t="s">
        <v>423</v>
      </c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</row>
    <row r="238" spans="1:28" ht="12.75" customHeight="1" x14ac:dyDescent="0.35">
      <c r="A238" s="111">
        <v>396</v>
      </c>
      <c r="B238" s="72" t="s">
        <v>252</v>
      </c>
      <c r="C238" s="113">
        <v>3.5057870370370371E-2</v>
      </c>
      <c r="D238" s="34">
        <v>72</v>
      </c>
      <c r="E238" s="113"/>
      <c r="F238" s="72"/>
      <c r="G238" s="116"/>
      <c r="H238" s="110"/>
      <c r="I238" s="72" t="s">
        <v>402</v>
      </c>
      <c r="J238" s="72" t="s">
        <v>423</v>
      </c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</row>
    <row r="239" spans="1:28" ht="12.75" customHeight="1" x14ac:dyDescent="0.35">
      <c r="A239" s="111" t="s">
        <v>354</v>
      </c>
      <c r="B239" s="72"/>
      <c r="C239" s="113"/>
      <c r="D239" s="34"/>
      <c r="E239" s="113"/>
      <c r="F239" s="72"/>
      <c r="G239" s="116"/>
      <c r="H239" s="110"/>
      <c r="I239" s="72"/>
      <c r="J239" s="72" t="s">
        <v>423</v>
      </c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</row>
    <row r="240" spans="1:28" ht="12.75" customHeight="1" x14ac:dyDescent="0.35">
      <c r="A240" s="33" t="s">
        <v>424</v>
      </c>
      <c r="B240" s="109"/>
      <c r="C240" s="113"/>
      <c r="D240" s="34"/>
      <c r="E240" s="113"/>
      <c r="F240" s="72"/>
      <c r="G240" s="116"/>
      <c r="H240" s="110"/>
      <c r="I240" s="72"/>
      <c r="J240" s="72" t="s">
        <v>35</v>
      </c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</row>
    <row r="241" spans="1:28" ht="12.75" customHeight="1" x14ac:dyDescent="0.35">
      <c r="A241" s="111">
        <v>11</v>
      </c>
      <c r="B241" s="72" t="s">
        <v>425</v>
      </c>
      <c r="C241" s="113">
        <v>2.9374999999999998E-2</v>
      </c>
      <c r="D241" s="34" t="s">
        <v>392</v>
      </c>
      <c r="E241" s="113">
        <v>2.9386574074074075E-2</v>
      </c>
      <c r="F241" s="72"/>
      <c r="G241" s="116"/>
      <c r="H241" s="72"/>
      <c r="I241" s="72"/>
      <c r="J241" s="72" t="s">
        <v>35</v>
      </c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</row>
    <row r="242" spans="1:28" ht="12.75" customHeight="1" x14ac:dyDescent="0.35">
      <c r="A242" s="111">
        <v>58</v>
      </c>
      <c r="B242" s="72" t="s">
        <v>278</v>
      </c>
      <c r="C242" s="113">
        <v>3.2673611111111112E-2</v>
      </c>
      <c r="D242" s="34">
        <v>100</v>
      </c>
      <c r="E242" s="113">
        <v>3.2685185185185185E-2</v>
      </c>
      <c r="F242" s="72"/>
      <c r="G242" s="116"/>
      <c r="H242" s="110"/>
      <c r="I242" s="72" t="s">
        <v>402</v>
      </c>
      <c r="J242" s="72" t="s">
        <v>35</v>
      </c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</row>
    <row r="243" spans="1:28" ht="12.75" customHeight="1" x14ac:dyDescent="0.35">
      <c r="A243" s="111">
        <v>86</v>
      </c>
      <c r="B243" s="72" t="s">
        <v>242</v>
      </c>
      <c r="C243" s="113">
        <v>3.363425925925926E-2</v>
      </c>
      <c r="D243" s="34">
        <v>99</v>
      </c>
      <c r="E243" s="113">
        <v>3.3692129629629627E-2</v>
      </c>
      <c r="F243" s="72"/>
      <c r="G243" s="116"/>
      <c r="H243" s="72"/>
      <c r="I243" s="72" t="s">
        <v>402</v>
      </c>
      <c r="J243" s="72" t="s">
        <v>35</v>
      </c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</row>
    <row r="244" spans="1:28" ht="12.75" customHeight="1" x14ac:dyDescent="0.35">
      <c r="A244" s="111">
        <v>99</v>
      </c>
      <c r="B244" s="72" t="s">
        <v>245</v>
      </c>
      <c r="C244" s="113">
        <v>3.3912037037037039E-2</v>
      </c>
      <c r="D244" s="34">
        <v>98</v>
      </c>
      <c r="E244" s="113">
        <v>3.4004629629629628E-2</v>
      </c>
      <c r="F244" s="72"/>
      <c r="G244" s="116"/>
      <c r="H244" s="110"/>
      <c r="I244" s="72" t="s">
        <v>402</v>
      </c>
      <c r="J244" s="72" t="s">
        <v>35</v>
      </c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</row>
    <row r="245" spans="1:28" ht="12.75" customHeight="1" x14ac:dyDescent="0.35">
      <c r="A245" s="111">
        <v>132</v>
      </c>
      <c r="B245" s="72" t="s">
        <v>138</v>
      </c>
      <c r="C245" s="113">
        <v>3.5000000000000003E-2</v>
      </c>
      <c r="D245" s="34">
        <v>100</v>
      </c>
      <c r="E245" s="113">
        <v>3.5046296296296298E-2</v>
      </c>
      <c r="F245" s="72"/>
      <c r="G245" s="116"/>
      <c r="H245" s="72"/>
      <c r="I245" s="72" t="s">
        <v>402</v>
      </c>
      <c r="J245" s="72" t="s">
        <v>35</v>
      </c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</row>
    <row r="246" spans="1:28" ht="12.75" customHeight="1" x14ac:dyDescent="0.35">
      <c r="A246" s="111">
        <v>143</v>
      </c>
      <c r="B246" s="72" t="s">
        <v>216</v>
      </c>
      <c r="C246" s="113">
        <v>3.5231481481481482E-2</v>
      </c>
      <c r="D246" s="34">
        <v>97</v>
      </c>
      <c r="E246" s="113">
        <v>3.5324074074074077E-2</v>
      </c>
      <c r="F246" s="72"/>
      <c r="G246" s="116"/>
      <c r="H246" s="72"/>
      <c r="I246" s="72" t="s">
        <v>402</v>
      </c>
      <c r="J246" s="72" t="s">
        <v>35</v>
      </c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</row>
    <row r="247" spans="1:28" ht="12.75" customHeight="1" x14ac:dyDescent="0.35">
      <c r="A247" s="111">
        <v>152</v>
      </c>
      <c r="B247" s="72" t="s">
        <v>191</v>
      </c>
      <c r="C247" s="113">
        <v>3.5416666666666666E-2</v>
      </c>
      <c r="D247" s="34">
        <v>99</v>
      </c>
      <c r="E247" s="113">
        <v>3.5486111111111114E-2</v>
      </c>
      <c r="F247" s="72"/>
      <c r="G247" s="116"/>
      <c r="H247" s="72"/>
      <c r="I247" s="72" t="s">
        <v>402</v>
      </c>
      <c r="J247" s="72" t="s">
        <v>35</v>
      </c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</row>
    <row r="248" spans="1:28" ht="12.75" customHeight="1" x14ac:dyDescent="0.35">
      <c r="A248" s="111">
        <v>205</v>
      </c>
      <c r="B248" s="72" t="s">
        <v>143</v>
      </c>
      <c r="C248" s="113">
        <v>3.6493055555555556E-2</v>
      </c>
      <c r="D248" s="34">
        <v>98</v>
      </c>
      <c r="E248" s="113">
        <v>3.6655092592592593E-2</v>
      </c>
      <c r="F248" s="72"/>
      <c r="G248" s="116"/>
      <c r="H248" s="72"/>
      <c r="I248" s="72" t="s">
        <v>402</v>
      </c>
      <c r="J248" s="72" t="s">
        <v>35</v>
      </c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</row>
    <row r="249" spans="1:28" ht="12.75" customHeight="1" x14ac:dyDescent="0.35">
      <c r="A249" s="111">
        <v>211</v>
      </c>
      <c r="B249" s="72" t="s">
        <v>231</v>
      </c>
      <c r="C249" s="113">
        <v>3.664351851851852E-2</v>
      </c>
      <c r="D249" s="34">
        <v>95</v>
      </c>
      <c r="E249" s="113">
        <v>3.6782407407407409E-2</v>
      </c>
      <c r="F249" s="72"/>
      <c r="G249" s="116"/>
      <c r="H249" s="72"/>
      <c r="I249" s="72" t="s">
        <v>402</v>
      </c>
      <c r="J249" s="72" t="s">
        <v>35</v>
      </c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</row>
    <row r="250" spans="1:28" ht="12.75" customHeight="1" x14ac:dyDescent="0.35">
      <c r="A250" s="111">
        <v>220</v>
      </c>
      <c r="B250" s="72" t="s">
        <v>282</v>
      </c>
      <c r="C250" s="113">
        <v>3.6770833333333336E-2</v>
      </c>
      <c r="D250" s="34">
        <v>94</v>
      </c>
      <c r="E250" s="113">
        <v>3.6909722222222219E-2</v>
      </c>
      <c r="F250" s="72"/>
      <c r="G250" s="116"/>
      <c r="H250" s="72"/>
      <c r="I250" s="72" t="s">
        <v>402</v>
      </c>
      <c r="J250" s="72" t="s">
        <v>35</v>
      </c>
    </row>
    <row r="251" spans="1:28" ht="12.75" customHeight="1" x14ac:dyDescent="0.35">
      <c r="A251" s="111">
        <v>225</v>
      </c>
      <c r="B251" s="72" t="s">
        <v>236</v>
      </c>
      <c r="C251" s="113">
        <v>3.6921296296296299E-2</v>
      </c>
      <c r="D251" s="34">
        <v>93</v>
      </c>
      <c r="E251" s="113">
        <v>3.7013888888888888E-2</v>
      </c>
      <c r="F251" s="72"/>
      <c r="G251" s="116"/>
      <c r="H251" s="72"/>
      <c r="I251" s="72" t="s">
        <v>402</v>
      </c>
      <c r="J251" s="72" t="s">
        <v>35</v>
      </c>
    </row>
    <row r="252" spans="1:28" ht="12.75" customHeight="1" x14ac:dyDescent="0.35">
      <c r="A252" s="111">
        <v>261</v>
      </c>
      <c r="B252" s="72" t="s">
        <v>288</v>
      </c>
      <c r="C252" s="113">
        <v>3.5729166666666666E-2</v>
      </c>
      <c r="D252" s="34">
        <v>96</v>
      </c>
      <c r="E252" s="113">
        <v>3.7766203703703705E-2</v>
      </c>
      <c r="F252" s="72"/>
      <c r="G252" s="116"/>
      <c r="H252" s="72"/>
      <c r="I252" s="72" t="s">
        <v>402</v>
      </c>
      <c r="J252" s="72" t="s">
        <v>35</v>
      </c>
    </row>
    <row r="253" spans="1:28" ht="12.75" customHeight="1" x14ac:dyDescent="0.35">
      <c r="A253" s="111">
        <v>274</v>
      </c>
      <c r="B253" s="72" t="s">
        <v>141</v>
      </c>
      <c r="C253" s="113">
        <v>3.7870370370370374E-2</v>
      </c>
      <c r="D253" s="34">
        <v>97</v>
      </c>
      <c r="E253" s="113">
        <v>3.8043981481481484E-2</v>
      </c>
      <c r="F253" s="72"/>
      <c r="G253" s="116"/>
      <c r="H253" s="72"/>
      <c r="I253" s="72" t="s">
        <v>402</v>
      </c>
      <c r="J253" s="72" t="s">
        <v>35</v>
      </c>
    </row>
    <row r="254" spans="1:28" ht="12.75" customHeight="1" x14ac:dyDescent="0.35">
      <c r="A254" s="111">
        <v>278</v>
      </c>
      <c r="B254" s="72" t="s">
        <v>332</v>
      </c>
      <c r="C254" s="113">
        <v>3.7858796296296293E-2</v>
      </c>
      <c r="D254" s="34">
        <v>92</v>
      </c>
      <c r="E254" s="113">
        <v>3.8113425925925926E-2</v>
      </c>
      <c r="F254" s="72"/>
      <c r="G254" s="116"/>
      <c r="H254" s="125"/>
      <c r="I254" s="72" t="s">
        <v>402</v>
      </c>
      <c r="J254" s="72" t="s">
        <v>35</v>
      </c>
    </row>
    <row r="255" spans="1:28" ht="12.75" customHeight="1" x14ac:dyDescent="0.35">
      <c r="A255" s="111">
        <v>293</v>
      </c>
      <c r="B255" s="72" t="s">
        <v>426</v>
      </c>
      <c r="C255" s="113">
        <v>3.8252314814814815E-2</v>
      </c>
      <c r="D255" s="34" t="s">
        <v>392</v>
      </c>
      <c r="E255" s="113">
        <v>3.8356481481481484E-2</v>
      </c>
      <c r="F255" s="72"/>
      <c r="G255" s="116"/>
      <c r="H255" s="72"/>
      <c r="I255" s="72"/>
      <c r="J255" s="72" t="s">
        <v>35</v>
      </c>
    </row>
    <row r="256" spans="1:28" ht="12.75" customHeight="1" x14ac:dyDescent="0.35">
      <c r="A256" s="111">
        <v>294</v>
      </c>
      <c r="B256" s="72" t="s">
        <v>150</v>
      </c>
      <c r="C256" s="113">
        <v>3.8287037037037036E-2</v>
      </c>
      <c r="D256" s="34">
        <v>95</v>
      </c>
      <c r="E256" s="113">
        <v>3.8356481481481484E-2</v>
      </c>
      <c r="F256" s="72"/>
      <c r="G256" s="116"/>
      <c r="H256" s="72"/>
      <c r="I256" s="72" t="s">
        <v>402</v>
      </c>
      <c r="J256" s="72" t="s">
        <v>35</v>
      </c>
    </row>
    <row r="257" spans="1:28" ht="12.75" customHeight="1" x14ac:dyDescent="0.35">
      <c r="A257" s="111">
        <v>297</v>
      </c>
      <c r="B257" s="72" t="s">
        <v>134</v>
      </c>
      <c r="C257" s="113">
        <v>3.8252314814814815E-2</v>
      </c>
      <c r="D257" s="34">
        <v>96</v>
      </c>
      <c r="E257" s="113">
        <v>3.8425925925925926E-2</v>
      </c>
      <c r="F257" s="72"/>
      <c r="G257" s="116"/>
      <c r="H257" s="72"/>
      <c r="I257" s="72" t="s">
        <v>402</v>
      </c>
      <c r="J257" s="72" t="s">
        <v>35</v>
      </c>
    </row>
    <row r="258" spans="1:28" ht="12.75" customHeight="1" x14ac:dyDescent="0.35">
      <c r="A258" s="111">
        <v>299</v>
      </c>
      <c r="B258" s="72" t="s">
        <v>230</v>
      </c>
      <c r="C258" s="113">
        <v>3.8310185185185183E-2</v>
      </c>
      <c r="D258" s="34">
        <v>91</v>
      </c>
      <c r="E258" s="113">
        <v>3.8460648148148147E-2</v>
      </c>
      <c r="F258" s="72"/>
      <c r="G258" s="116"/>
      <c r="H258" s="72"/>
      <c r="I258" s="72" t="s">
        <v>402</v>
      </c>
      <c r="J258" s="72" t="s">
        <v>35</v>
      </c>
    </row>
    <row r="259" spans="1:28" ht="12.75" customHeight="1" x14ac:dyDescent="0.35">
      <c r="A259" s="111">
        <v>310</v>
      </c>
      <c r="B259" s="72" t="s">
        <v>287</v>
      </c>
      <c r="C259" s="113">
        <v>3.8599537037037036E-2</v>
      </c>
      <c r="D259" s="34">
        <v>90</v>
      </c>
      <c r="E259" s="113">
        <v>3.8645833333333331E-2</v>
      </c>
      <c r="F259" s="72"/>
      <c r="G259" s="116"/>
      <c r="H259" s="72"/>
      <c r="I259" s="72" t="s">
        <v>402</v>
      </c>
      <c r="J259" s="72" t="s">
        <v>35</v>
      </c>
    </row>
    <row r="260" spans="1:28" ht="12.75" customHeight="1" x14ac:dyDescent="0.35">
      <c r="A260" s="111">
        <v>333</v>
      </c>
      <c r="B260" s="72" t="s">
        <v>164</v>
      </c>
      <c r="C260" s="113">
        <v>3.8946759259259257E-2</v>
      </c>
      <c r="D260" s="34">
        <v>94</v>
      </c>
      <c r="E260" s="113">
        <v>3.8981481481481478E-2</v>
      </c>
      <c r="F260" s="72"/>
      <c r="G260" s="116"/>
      <c r="H260" s="72"/>
      <c r="I260" s="72" t="s">
        <v>402</v>
      </c>
      <c r="J260" s="72" t="s">
        <v>35</v>
      </c>
    </row>
    <row r="261" spans="1:28" ht="12.75" customHeight="1" x14ac:dyDescent="0.35">
      <c r="A261" s="111">
        <v>356</v>
      </c>
      <c r="B261" s="72" t="s">
        <v>169</v>
      </c>
      <c r="C261" s="113">
        <v>3.9259259259259258E-2</v>
      </c>
      <c r="D261" s="34">
        <v>93</v>
      </c>
      <c r="E261" s="113">
        <v>3.9386574074074074E-2</v>
      </c>
      <c r="F261" s="72"/>
      <c r="G261" s="116"/>
      <c r="H261" s="125"/>
      <c r="I261" s="72" t="s">
        <v>402</v>
      </c>
      <c r="J261" s="72" t="s">
        <v>35</v>
      </c>
    </row>
    <row r="262" spans="1:28" ht="12.75" customHeight="1" x14ac:dyDescent="0.35">
      <c r="A262" s="111">
        <v>383</v>
      </c>
      <c r="B262" s="72" t="s">
        <v>311</v>
      </c>
      <c r="C262" s="113">
        <v>3.9664351851851853E-2</v>
      </c>
      <c r="D262" s="34">
        <v>89</v>
      </c>
      <c r="E262" s="113">
        <v>3.982638888888889E-2</v>
      </c>
      <c r="F262" s="72"/>
      <c r="G262" s="116"/>
      <c r="H262" s="110"/>
      <c r="I262" s="72" t="s">
        <v>402</v>
      </c>
      <c r="J262" s="72" t="s">
        <v>35</v>
      </c>
    </row>
    <row r="263" spans="1:28" ht="12.75" customHeight="1" x14ac:dyDescent="0.35">
      <c r="A263" s="111">
        <v>447</v>
      </c>
      <c r="B263" s="72" t="s">
        <v>238</v>
      </c>
      <c r="C263" s="113">
        <v>4.0509259259259259E-2</v>
      </c>
      <c r="D263" s="34">
        <v>88</v>
      </c>
      <c r="E263" s="113">
        <v>4.0960648148148149E-2</v>
      </c>
      <c r="F263" s="72"/>
      <c r="G263" s="116"/>
      <c r="H263" s="72"/>
      <c r="I263" s="72" t="s">
        <v>402</v>
      </c>
      <c r="J263" s="72" t="s">
        <v>35</v>
      </c>
    </row>
    <row r="264" spans="1:28" ht="12.75" customHeight="1" x14ac:dyDescent="0.35">
      <c r="A264" s="111">
        <v>449</v>
      </c>
      <c r="B264" s="72" t="s">
        <v>281</v>
      </c>
      <c r="C264" s="113">
        <v>4.0706018518518516E-2</v>
      </c>
      <c r="D264" s="34">
        <v>87</v>
      </c>
      <c r="E264" s="113">
        <v>4.1006944444444443E-2</v>
      </c>
      <c r="F264" s="72"/>
      <c r="G264" s="116"/>
      <c r="H264" s="110"/>
      <c r="I264" s="72" t="s">
        <v>402</v>
      </c>
      <c r="J264" s="72" t="s">
        <v>35</v>
      </c>
    </row>
    <row r="265" spans="1:28" ht="12.75" customHeight="1" x14ac:dyDescent="0.35">
      <c r="A265" s="111">
        <v>457</v>
      </c>
      <c r="B265" s="72" t="s">
        <v>243</v>
      </c>
      <c r="C265" s="113">
        <v>4.0833333333333333E-2</v>
      </c>
      <c r="D265" s="34">
        <v>86</v>
      </c>
      <c r="E265" s="113">
        <v>4.1145833333333333E-2</v>
      </c>
      <c r="F265" s="72"/>
      <c r="G265" s="116"/>
      <c r="H265" s="72"/>
      <c r="I265" s="72" t="s">
        <v>402</v>
      </c>
      <c r="J265" s="72" t="s">
        <v>35</v>
      </c>
    </row>
    <row r="266" spans="1:28" ht="12.75" customHeight="1" x14ac:dyDescent="0.35">
      <c r="A266" s="111">
        <v>507</v>
      </c>
      <c r="B266" s="72" t="s">
        <v>146</v>
      </c>
      <c r="C266" s="113">
        <v>4.1539351851851855E-2</v>
      </c>
      <c r="D266" s="34">
        <v>92</v>
      </c>
      <c r="E266" s="113">
        <v>4.1712962962962966E-2</v>
      </c>
      <c r="F266" s="72"/>
      <c r="G266" s="116"/>
      <c r="H266" s="72"/>
      <c r="I266" s="72" t="s">
        <v>402</v>
      </c>
      <c r="J266" s="72" t="s">
        <v>35</v>
      </c>
    </row>
    <row r="267" spans="1:28" ht="12.75" customHeight="1" x14ac:dyDescent="0.35">
      <c r="A267" s="111">
        <v>575</v>
      </c>
      <c r="B267" s="72" t="s">
        <v>203</v>
      </c>
      <c r="C267" s="113">
        <v>4.2233796296296297E-2</v>
      </c>
      <c r="D267" s="34">
        <v>91</v>
      </c>
      <c r="E267" s="113">
        <v>4.2719907407407408E-2</v>
      </c>
      <c r="F267" s="72"/>
      <c r="G267" s="116"/>
      <c r="H267" s="72"/>
      <c r="I267" s="72" t="s">
        <v>402</v>
      </c>
      <c r="J267" s="72" t="s">
        <v>35</v>
      </c>
    </row>
    <row r="268" spans="1:28" ht="12.75" customHeight="1" x14ac:dyDescent="0.35">
      <c r="A268" s="111">
        <v>648</v>
      </c>
      <c r="B268" s="72" t="s">
        <v>292</v>
      </c>
      <c r="C268" s="113">
        <v>4.3495370370370372E-2</v>
      </c>
      <c r="D268" s="34">
        <v>85</v>
      </c>
      <c r="E268" s="113">
        <v>4.3692129629629629E-2</v>
      </c>
      <c r="F268" s="72"/>
      <c r="G268" s="116"/>
      <c r="H268" s="110"/>
      <c r="I268" s="72" t="s">
        <v>402</v>
      </c>
      <c r="J268" s="72" t="s">
        <v>35</v>
      </c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</row>
    <row r="269" spans="1:28" ht="12.75" customHeight="1" x14ac:dyDescent="0.35">
      <c r="A269" s="111">
        <v>675</v>
      </c>
      <c r="B269" s="72" t="s">
        <v>297</v>
      </c>
      <c r="C269" s="112">
        <v>4.3842592592592593E-2</v>
      </c>
      <c r="D269" s="34">
        <v>84</v>
      </c>
      <c r="E269" s="112">
        <v>4.4155092592592593E-2</v>
      </c>
      <c r="F269" s="72"/>
      <c r="G269" s="72"/>
      <c r="H269" s="110"/>
      <c r="I269" s="72" t="s">
        <v>402</v>
      </c>
      <c r="J269" s="72" t="s">
        <v>35</v>
      </c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</row>
    <row r="270" spans="1:28" ht="12.75" customHeight="1" x14ac:dyDescent="0.35">
      <c r="A270" s="111">
        <v>728</v>
      </c>
      <c r="B270" s="72" t="s">
        <v>264</v>
      </c>
      <c r="C270" s="113">
        <v>4.4502314814814814E-2</v>
      </c>
      <c r="D270" s="34">
        <v>83</v>
      </c>
      <c r="E270" s="113">
        <v>4.4837962962962961E-2</v>
      </c>
      <c r="F270" s="72"/>
      <c r="G270" s="116"/>
      <c r="H270" s="72"/>
      <c r="I270" s="72" t="s">
        <v>402</v>
      </c>
      <c r="J270" s="72" t="s">
        <v>35</v>
      </c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</row>
    <row r="271" spans="1:28" ht="12.75" customHeight="1" x14ac:dyDescent="0.35">
      <c r="A271" s="111">
        <v>780</v>
      </c>
      <c r="B271" s="72" t="s">
        <v>280</v>
      </c>
      <c r="C271" s="113">
        <v>4.5370370370370373E-2</v>
      </c>
      <c r="D271" s="34">
        <v>82</v>
      </c>
      <c r="E271" s="113">
        <v>4.5613425925925925E-2</v>
      </c>
      <c r="F271" s="72"/>
      <c r="G271" s="116"/>
      <c r="H271" s="72"/>
      <c r="I271" s="72" t="s">
        <v>402</v>
      </c>
      <c r="J271" s="72" t="s">
        <v>35</v>
      </c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</row>
    <row r="272" spans="1:28" ht="12.75" customHeight="1" x14ac:dyDescent="0.35">
      <c r="A272" s="111">
        <v>795</v>
      </c>
      <c r="B272" s="72" t="s">
        <v>187</v>
      </c>
      <c r="C272" s="112">
        <v>4.5451388888888888E-2</v>
      </c>
      <c r="D272" s="34">
        <v>90</v>
      </c>
      <c r="E272" s="112">
        <v>4.5914351851851852E-2</v>
      </c>
      <c r="F272" s="72"/>
      <c r="G272" s="72"/>
      <c r="H272" s="72"/>
      <c r="I272" s="72" t="s">
        <v>402</v>
      </c>
      <c r="J272" s="72" t="s">
        <v>35</v>
      </c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</row>
    <row r="273" spans="1:28" ht="12.75" customHeight="1" x14ac:dyDescent="0.35">
      <c r="A273" s="111">
        <v>869</v>
      </c>
      <c r="B273" s="72" t="s">
        <v>178</v>
      </c>
      <c r="C273" s="113">
        <v>4.6840277777777779E-2</v>
      </c>
      <c r="D273" s="34">
        <v>89</v>
      </c>
      <c r="E273" s="113">
        <v>4.7060185185185184E-2</v>
      </c>
      <c r="F273" s="72"/>
      <c r="G273" s="116"/>
      <c r="H273" s="72"/>
      <c r="I273" s="72" t="s">
        <v>402</v>
      </c>
      <c r="J273" s="72" t="s">
        <v>35</v>
      </c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</row>
    <row r="274" spans="1:28" ht="12.75" customHeight="1" x14ac:dyDescent="0.35">
      <c r="A274" s="111">
        <v>992</v>
      </c>
      <c r="B274" s="72" t="s">
        <v>271</v>
      </c>
      <c r="C274" s="113">
        <v>4.8634259259259259E-2</v>
      </c>
      <c r="D274" s="34">
        <v>81</v>
      </c>
      <c r="E274" s="113">
        <v>4.8923611111111112E-2</v>
      </c>
      <c r="F274" s="72"/>
      <c r="G274" s="126"/>
      <c r="H274" s="125"/>
      <c r="I274" s="72" t="s">
        <v>402</v>
      </c>
      <c r="J274" s="72" t="s">
        <v>35</v>
      </c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</row>
    <row r="275" spans="1:28" ht="12.75" customHeight="1" x14ac:dyDescent="0.35">
      <c r="A275" s="111">
        <v>996</v>
      </c>
      <c r="B275" s="72" t="s">
        <v>215</v>
      </c>
      <c r="C275" s="113">
        <v>4.8645833333333333E-2</v>
      </c>
      <c r="D275" s="34">
        <v>88</v>
      </c>
      <c r="E275" s="113">
        <v>4.8969907407407406E-2</v>
      </c>
      <c r="F275" s="72"/>
      <c r="G275" s="126"/>
      <c r="H275" s="125"/>
      <c r="I275" s="72" t="s">
        <v>402</v>
      </c>
      <c r="J275" s="72" t="s">
        <v>35</v>
      </c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</row>
    <row r="276" spans="1:28" ht="12.75" customHeight="1" x14ac:dyDescent="0.35">
      <c r="A276" s="111">
        <v>1123</v>
      </c>
      <c r="B276" s="72" t="s">
        <v>167</v>
      </c>
      <c r="C276" s="113">
        <v>5.0601851851851849E-2</v>
      </c>
      <c r="D276" s="34">
        <v>87</v>
      </c>
      <c r="E276" s="113">
        <v>5.108796296296296E-2</v>
      </c>
      <c r="F276" s="72"/>
      <c r="G276" s="126"/>
      <c r="H276" s="125"/>
      <c r="I276" s="72" t="s">
        <v>402</v>
      </c>
      <c r="J276" s="72" t="s">
        <v>35</v>
      </c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</row>
    <row r="277" spans="1:28" ht="12.75" customHeight="1" x14ac:dyDescent="0.35">
      <c r="A277" s="111">
        <v>1229</v>
      </c>
      <c r="B277" s="72" t="s">
        <v>158</v>
      </c>
      <c r="C277" s="113">
        <v>5.2511574074074072E-2</v>
      </c>
      <c r="D277" s="34">
        <v>86</v>
      </c>
      <c r="E277" s="113">
        <v>5.3020833333333336E-2</v>
      </c>
      <c r="F277" s="72"/>
      <c r="G277" s="126"/>
      <c r="H277" s="125"/>
      <c r="I277" s="72" t="s">
        <v>402</v>
      </c>
      <c r="J277" s="72" t="s">
        <v>35</v>
      </c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</row>
    <row r="278" spans="1:28" ht="12.75" customHeight="1" x14ac:dyDescent="0.35">
      <c r="A278" s="111">
        <v>1252</v>
      </c>
      <c r="B278" s="72" t="s">
        <v>162</v>
      </c>
      <c r="C278" s="113">
        <v>5.3055555555555557E-2</v>
      </c>
      <c r="D278" s="34">
        <v>85</v>
      </c>
      <c r="E278" s="113">
        <v>5.3518518518518521E-2</v>
      </c>
      <c r="F278" s="72"/>
      <c r="G278" s="126"/>
      <c r="H278" s="125"/>
      <c r="I278" s="72" t="s">
        <v>402</v>
      </c>
      <c r="J278" s="72" t="s">
        <v>35</v>
      </c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</row>
    <row r="279" spans="1:28" ht="12.75" customHeight="1" x14ac:dyDescent="0.35">
      <c r="A279" s="111" t="s">
        <v>354</v>
      </c>
      <c r="B279" s="72"/>
      <c r="C279" s="113"/>
      <c r="D279" s="34"/>
      <c r="E279" s="113"/>
      <c r="F279" s="72"/>
      <c r="G279" s="126"/>
      <c r="H279" s="125"/>
      <c r="I279" s="72"/>
      <c r="J279" s="72" t="s">
        <v>35</v>
      </c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</row>
    <row r="280" spans="1:28" ht="12.75" customHeight="1" x14ac:dyDescent="0.35">
      <c r="A280" s="109" t="s">
        <v>427</v>
      </c>
      <c r="B280" s="109"/>
      <c r="C280" s="113"/>
      <c r="D280" s="34"/>
      <c r="E280" s="113"/>
      <c r="F280" s="72"/>
      <c r="G280" s="126"/>
      <c r="H280" s="125"/>
      <c r="I280" s="72"/>
      <c r="J280" s="72" t="s">
        <v>428</v>
      </c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</row>
    <row r="281" spans="1:28" ht="12.75" customHeight="1" x14ac:dyDescent="0.35">
      <c r="A281" s="109" t="s">
        <v>429</v>
      </c>
      <c r="B281" s="109"/>
      <c r="C281" s="34" t="s">
        <v>430</v>
      </c>
      <c r="D281" s="34" t="s">
        <v>431</v>
      </c>
      <c r="E281" s="34" t="s">
        <v>432</v>
      </c>
      <c r="F281" s="72" t="s">
        <v>433</v>
      </c>
      <c r="G281" s="72" t="s">
        <v>434</v>
      </c>
      <c r="H281" s="125"/>
      <c r="I281" s="72"/>
      <c r="J281" s="72" t="s">
        <v>428</v>
      </c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</row>
    <row r="282" spans="1:28" ht="12.75" customHeight="1" x14ac:dyDescent="0.35">
      <c r="A282" s="111">
        <v>1</v>
      </c>
      <c r="B282" s="72" t="s">
        <v>210</v>
      </c>
      <c r="C282" s="113">
        <v>3.5266203703703702E-2</v>
      </c>
      <c r="D282" s="34">
        <v>90</v>
      </c>
      <c r="E282" s="113">
        <v>4.0300925925925928E-2</v>
      </c>
      <c r="F282" s="114">
        <v>31</v>
      </c>
      <c r="G282" s="127">
        <v>5.0347222222222225E-3</v>
      </c>
      <c r="H282" s="125"/>
      <c r="I282" s="72" t="s">
        <v>155</v>
      </c>
      <c r="J282" s="72" t="s">
        <v>428</v>
      </c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</row>
    <row r="283" spans="1:28" ht="12.75" customHeight="1" x14ac:dyDescent="0.35">
      <c r="A283" s="111">
        <v>2</v>
      </c>
      <c r="B283" s="72" t="s">
        <v>267</v>
      </c>
      <c r="C283" s="113">
        <v>2.1296296296296296E-2</v>
      </c>
      <c r="D283" s="34">
        <v>100</v>
      </c>
      <c r="E283" s="113">
        <v>4.0567129629629627E-2</v>
      </c>
      <c r="F283" s="114">
        <v>1</v>
      </c>
      <c r="G283" s="127">
        <v>1.9270833333333334E-2</v>
      </c>
      <c r="H283" s="125"/>
      <c r="I283" s="72" t="s">
        <v>220</v>
      </c>
      <c r="J283" s="72" t="s">
        <v>428</v>
      </c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</row>
    <row r="284" spans="1:28" ht="12.75" customHeight="1" x14ac:dyDescent="0.35">
      <c r="A284" s="111">
        <v>3</v>
      </c>
      <c r="B284" s="72" t="s">
        <v>177</v>
      </c>
      <c r="C284" s="113">
        <v>3.0138888888888889E-2</v>
      </c>
      <c r="D284" s="34">
        <v>96</v>
      </c>
      <c r="E284" s="113">
        <v>4.1250000000000002E-2</v>
      </c>
      <c r="F284" s="114">
        <v>21</v>
      </c>
      <c r="G284" s="127">
        <v>1.1111111111111112E-2</v>
      </c>
      <c r="H284" s="125"/>
      <c r="I284" s="72" t="s">
        <v>153</v>
      </c>
      <c r="J284" s="72" t="s">
        <v>428</v>
      </c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</row>
    <row r="285" spans="1:28" ht="12.75" customHeight="1" x14ac:dyDescent="0.35">
      <c r="A285" s="111">
        <v>4</v>
      </c>
      <c r="B285" s="72" t="s">
        <v>238</v>
      </c>
      <c r="C285" s="113">
        <v>2.5173611111111112E-2</v>
      </c>
      <c r="D285" s="34">
        <v>94</v>
      </c>
      <c r="E285" s="113">
        <v>4.1493055555555554E-2</v>
      </c>
      <c r="F285" s="114">
        <v>7</v>
      </c>
      <c r="G285" s="127">
        <v>1.6319444444444445E-2</v>
      </c>
      <c r="H285" s="125"/>
      <c r="I285" s="72" t="s">
        <v>239</v>
      </c>
      <c r="J285" s="72" t="s">
        <v>428</v>
      </c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</row>
    <row r="286" spans="1:28" ht="12.75" customHeight="1" x14ac:dyDescent="0.35">
      <c r="A286" s="111">
        <v>5</v>
      </c>
      <c r="B286" s="72" t="s">
        <v>261</v>
      </c>
      <c r="C286" s="113">
        <v>3.1516203703703706E-2</v>
      </c>
      <c r="D286" s="34">
        <v>82</v>
      </c>
      <c r="E286" s="113">
        <v>4.1585648148148149E-2</v>
      </c>
      <c r="F286" s="114">
        <v>23</v>
      </c>
      <c r="G286" s="127">
        <v>1.0069444444444445E-2</v>
      </c>
      <c r="H286" s="125"/>
      <c r="I286" s="72" t="s">
        <v>253</v>
      </c>
      <c r="J286" s="72" t="s">
        <v>428</v>
      </c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</row>
    <row r="287" spans="1:28" ht="12.75" customHeight="1" x14ac:dyDescent="0.35">
      <c r="A287" s="111">
        <v>6</v>
      </c>
      <c r="B287" s="72" t="s">
        <v>263</v>
      </c>
      <c r="C287" s="113">
        <v>2.6053240740740741E-2</v>
      </c>
      <c r="D287" s="34">
        <v>93</v>
      </c>
      <c r="E287" s="113">
        <v>4.2372685185185187E-2</v>
      </c>
      <c r="F287" s="114">
        <v>10</v>
      </c>
      <c r="G287" s="127">
        <v>1.6319444444444445E-2</v>
      </c>
      <c r="H287" s="125"/>
      <c r="I287" s="72" t="s">
        <v>250</v>
      </c>
      <c r="J287" s="72" t="s">
        <v>428</v>
      </c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</row>
    <row r="288" spans="1:28" ht="12.75" customHeight="1" x14ac:dyDescent="0.35">
      <c r="A288" s="111">
        <v>7</v>
      </c>
      <c r="B288" s="72" t="s">
        <v>297</v>
      </c>
      <c r="C288" s="113">
        <v>2.9189814814814814E-2</v>
      </c>
      <c r="D288" s="34">
        <v>84</v>
      </c>
      <c r="E288" s="113">
        <v>4.238425925925926E-2</v>
      </c>
      <c r="F288" s="114">
        <v>20</v>
      </c>
      <c r="G288" s="127">
        <v>1.3194444444444444E-2</v>
      </c>
      <c r="H288" s="125"/>
      <c r="I288" s="72" t="s">
        <v>254</v>
      </c>
      <c r="J288" s="72" t="s">
        <v>428</v>
      </c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</row>
    <row r="289" spans="1:28" ht="12.75" customHeight="1" x14ac:dyDescent="0.35">
      <c r="A289" s="111">
        <v>8</v>
      </c>
      <c r="B289" s="72" t="s">
        <v>241</v>
      </c>
      <c r="C289" s="113">
        <v>2.3819444444444445E-2</v>
      </c>
      <c r="D289" s="34">
        <v>97</v>
      </c>
      <c r="E289" s="113">
        <v>4.2395833333333334E-2</v>
      </c>
      <c r="F289" s="114">
        <v>4</v>
      </c>
      <c r="G289" s="127">
        <v>1.8576388888888889E-2</v>
      </c>
      <c r="H289" s="125"/>
      <c r="I289" s="72" t="s">
        <v>228</v>
      </c>
      <c r="J289" s="72" t="s">
        <v>428</v>
      </c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</row>
    <row r="290" spans="1:28" ht="12.75" customHeight="1" x14ac:dyDescent="0.35">
      <c r="A290" s="111">
        <v>9</v>
      </c>
      <c r="B290" s="72" t="s">
        <v>262</v>
      </c>
      <c r="C290" s="113">
        <v>3.3969907407407407E-2</v>
      </c>
      <c r="D290" s="34">
        <v>78</v>
      </c>
      <c r="E290" s="113">
        <v>4.2476851851851849E-2</v>
      </c>
      <c r="F290" s="114">
        <v>30</v>
      </c>
      <c r="G290" s="127">
        <v>8.5069444444444437E-3</v>
      </c>
      <c r="H290" s="125"/>
      <c r="I290" s="72" t="s">
        <v>253</v>
      </c>
      <c r="J290" s="72" t="s">
        <v>428</v>
      </c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</row>
    <row r="291" spans="1:28" ht="12.75" customHeight="1" x14ac:dyDescent="0.35">
      <c r="A291" s="111">
        <v>10</v>
      </c>
      <c r="B291" s="72" t="s">
        <v>216</v>
      </c>
      <c r="C291" s="113">
        <v>2.2280092592592591E-2</v>
      </c>
      <c r="D291" s="34">
        <v>99</v>
      </c>
      <c r="E291" s="113">
        <v>4.2592592592592592E-2</v>
      </c>
      <c r="F291" s="114">
        <v>2</v>
      </c>
      <c r="G291" s="127">
        <v>2.0312500000000001E-2</v>
      </c>
      <c r="H291" s="125"/>
      <c r="I291" s="72" t="s">
        <v>220</v>
      </c>
      <c r="J291" s="72" t="s">
        <v>428</v>
      </c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</row>
    <row r="292" spans="1:28" ht="12.75" customHeight="1" x14ac:dyDescent="0.35">
      <c r="A292" s="111">
        <v>11</v>
      </c>
      <c r="B292" s="72" t="s">
        <v>252</v>
      </c>
      <c r="C292" s="113">
        <v>3.3310185185185186E-2</v>
      </c>
      <c r="D292" s="34">
        <v>80</v>
      </c>
      <c r="E292" s="113">
        <v>4.2685185185185187E-2</v>
      </c>
      <c r="F292" s="114">
        <v>26</v>
      </c>
      <c r="G292" s="127">
        <v>9.3749999999999997E-3</v>
      </c>
      <c r="H292" s="125"/>
      <c r="I292" s="72" t="s">
        <v>253</v>
      </c>
      <c r="J292" s="72" t="s">
        <v>428</v>
      </c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</row>
    <row r="293" spans="1:28" ht="12.75" customHeight="1" x14ac:dyDescent="0.35">
      <c r="A293" s="111">
        <v>12</v>
      </c>
      <c r="B293" s="72" t="s">
        <v>146</v>
      </c>
      <c r="C293" s="113">
        <v>2.5844907407407407E-2</v>
      </c>
      <c r="D293" s="34">
        <v>99</v>
      </c>
      <c r="E293" s="113">
        <v>4.3032407407407408E-2</v>
      </c>
      <c r="F293" s="114">
        <v>9</v>
      </c>
      <c r="G293" s="127">
        <v>1.7187500000000001E-2</v>
      </c>
      <c r="H293" s="125"/>
      <c r="I293" s="72" t="s">
        <v>145</v>
      </c>
      <c r="J293" s="72" t="s">
        <v>428</v>
      </c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</row>
    <row r="294" spans="1:28" ht="12.75" customHeight="1" x14ac:dyDescent="0.35">
      <c r="A294" s="111">
        <v>13</v>
      </c>
      <c r="B294" s="72" t="s">
        <v>272</v>
      </c>
      <c r="C294" s="113">
        <v>3.0185185185185186E-2</v>
      </c>
      <c r="D294" s="34">
        <v>83</v>
      </c>
      <c r="E294" s="113">
        <v>4.3206018518518519E-2</v>
      </c>
      <c r="F294" s="114">
        <v>22</v>
      </c>
      <c r="G294" s="127">
        <v>1.3020833333333334E-2</v>
      </c>
      <c r="H294" s="125"/>
      <c r="I294" s="72" t="s">
        <v>254</v>
      </c>
      <c r="J294" s="72" t="s">
        <v>428</v>
      </c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</row>
    <row r="295" spans="1:28" ht="12.75" customHeight="1" x14ac:dyDescent="0.35">
      <c r="A295" s="111">
        <v>14</v>
      </c>
      <c r="B295" s="72" t="s">
        <v>175</v>
      </c>
      <c r="C295" s="113">
        <v>2.5208333333333333E-2</v>
      </c>
      <c r="D295" s="34">
        <v>100</v>
      </c>
      <c r="E295" s="113">
        <v>4.3263888888888886E-2</v>
      </c>
      <c r="F295" s="114">
        <v>8</v>
      </c>
      <c r="G295" s="127">
        <v>1.8055555555555554E-2</v>
      </c>
      <c r="H295" s="125"/>
      <c r="I295" s="72" t="s">
        <v>145</v>
      </c>
      <c r="J295" s="72" t="s">
        <v>428</v>
      </c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</row>
    <row r="296" spans="1:28" ht="12.75" customHeight="1" x14ac:dyDescent="0.35">
      <c r="A296" s="111">
        <v>15</v>
      </c>
      <c r="B296" s="72" t="s">
        <v>248</v>
      </c>
      <c r="C296" s="113">
        <v>2.8206018518518519E-2</v>
      </c>
      <c r="D296" s="34">
        <v>86</v>
      </c>
      <c r="E296" s="113">
        <v>4.3310185185185188E-2</v>
      </c>
      <c r="F296" s="114">
        <v>18</v>
      </c>
      <c r="G296" s="127">
        <v>1.5104166666666667E-2</v>
      </c>
      <c r="H296" s="125"/>
      <c r="I296" s="72" t="s">
        <v>254</v>
      </c>
      <c r="J296" s="72" t="s">
        <v>428</v>
      </c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</row>
    <row r="297" spans="1:28" ht="12.75" customHeight="1" x14ac:dyDescent="0.35">
      <c r="A297" s="111">
        <v>16</v>
      </c>
      <c r="B297" s="72" t="s">
        <v>247</v>
      </c>
      <c r="C297" s="113">
        <v>2.4513888888888891E-2</v>
      </c>
      <c r="D297" s="34">
        <v>96</v>
      </c>
      <c r="E297" s="113">
        <v>4.3321759259259261E-2</v>
      </c>
      <c r="F297" s="114">
        <v>5</v>
      </c>
      <c r="G297" s="127">
        <v>1.8807870370370371E-2</v>
      </c>
      <c r="H297" s="125"/>
      <c r="I297" s="72" t="s">
        <v>239</v>
      </c>
      <c r="J297" s="72" t="s">
        <v>428</v>
      </c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</row>
    <row r="298" spans="1:28" ht="12.75" customHeight="1" x14ac:dyDescent="0.35">
      <c r="A298" s="111">
        <v>17</v>
      </c>
      <c r="B298" s="72" t="s">
        <v>264</v>
      </c>
      <c r="C298" s="113">
        <v>2.8969907407407406E-2</v>
      </c>
      <c r="D298" s="34">
        <v>85</v>
      </c>
      <c r="E298" s="113">
        <v>4.3379629629629629E-2</v>
      </c>
      <c r="F298" s="114">
        <v>19</v>
      </c>
      <c r="G298" s="127">
        <v>1.4409722222222223E-2</v>
      </c>
      <c r="H298" s="125"/>
      <c r="I298" s="72" t="s">
        <v>254</v>
      </c>
      <c r="J298" s="72" t="s">
        <v>428</v>
      </c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</row>
    <row r="299" spans="1:28" ht="12.75" customHeight="1" x14ac:dyDescent="0.35">
      <c r="A299" s="111">
        <v>18</v>
      </c>
      <c r="B299" s="72" t="s">
        <v>151</v>
      </c>
      <c r="C299" s="113">
        <v>3.2187500000000001E-2</v>
      </c>
      <c r="D299" s="34">
        <v>94</v>
      </c>
      <c r="E299" s="113">
        <v>4.3472222222222225E-2</v>
      </c>
      <c r="F299" s="114">
        <v>24</v>
      </c>
      <c r="G299" s="127">
        <v>1.1284722222222222E-2</v>
      </c>
      <c r="H299" s="125"/>
      <c r="I299" s="72" t="s">
        <v>173</v>
      </c>
      <c r="J299" s="72" t="s">
        <v>428</v>
      </c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</row>
    <row r="300" spans="1:28" ht="12.75" customHeight="1" x14ac:dyDescent="0.35">
      <c r="A300" s="111">
        <v>19</v>
      </c>
      <c r="B300" s="72" t="s">
        <v>144</v>
      </c>
      <c r="C300" s="113">
        <v>2.7800925925925927E-2</v>
      </c>
      <c r="D300" s="34">
        <v>97</v>
      </c>
      <c r="E300" s="113">
        <v>4.3599537037037034E-2</v>
      </c>
      <c r="F300" s="114">
        <v>16</v>
      </c>
      <c r="G300" s="127">
        <v>1.579861111111111E-2</v>
      </c>
      <c r="H300" s="125"/>
      <c r="I300" s="72" t="s">
        <v>149</v>
      </c>
      <c r="J300" s="72" t="s">
        <v>428</v>
      </c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</row>
    <row r="301" spans="1:28" ht="12.75" customHeight="1" x14ac:dyDescent="0.35">
      <c r="A301" s="111">
        <v>20</v>
      </c>
      <c r="B301" s="72" t="s">
        <v>227</v>
      </c>
      <c r="C301" s="113">
        <v>2.5104166666666667E-2</v>
      </c>
      <c r="D301" s="34">
        <v>95</v>
      </c>
      <c r="E301" s="113">
        <v>4.3680555555555556E-2</v>
      </c>
      <c r="F301" s="114">
        <v>6</v>
      </c>
      <c r="G301" s="127">
        <v>1.8576388888888889E-2</v>
      </c>
      <c r="H301" s="125"/>
      <c r="I301" s="72" t="s">
        <v>239</v>
      </c>
      <c r="J301" s="72" t="s">
        <v>428</v>
      </c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</row>
    <row r="302" spans="1:28" ht="12.75" customHeight="1" x14ac:dyDescent="0.35">
      <c r="A302" s="111">
        <v>21</v>
      </c>
      <c r="B302" s="72" t="s">
        <v>236</v>
      </c>
      <c r="C302" s="113">
        <v>2.3657407407407408E-2</v>
      </c>
      <c r="D302" s="34">
        <v>98</v>
      </c>
      <c r="E302" s="113">
        <v>4.3796296296296298E-2</v>
      </c>
      <c r="F302" s="114">
        <v>3</v>
      </c>
      <c r="G302" s="127">
        <v>2.013888888888889E-2</v>
      </c>
      <c r="H302" s="125"/>
      <c r="I302" s="72" t="s">
        <v>228</v>
      </c>
      <c r="J302" s="72" t="s">
        <v>428</v>
      </c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</row>
    <row r="303" spans="1:28" ht="12.75" customHeight="1" x14ac:dyDescent="0.35">
      <c r="A303" s="111">
        <v>22</v>
      </c>
      <c r="B303" s="72" t="s">
        <v>283</v>
      </c>
      <c r="C303" s="113">
        <v>2.6493055555555554E-2</v>
      </c>
      <c r="D303" s="34">
        <v>92</v>
      </c>
      <c r="E303" s="113">
        <v>4.4027777777777777E-2</v>
      </c>
      <c r="F303" s="114">
        <v>11</v>
      </c>
      <c r="G303" s="127">
        <v>1.7534722222222222E-2</v>
      </c>
      <c r="H303" s="125"/>
      <c r="I303" s="72" t="s">
        <v>250</v>
      </c>
      <c r="J303" s="72" t="s">
        <v>428</v>
      </c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</row>
    <row r="304" spans="1:28" ht="12.75" customHeight="1" x14ac:dyDescent="0.35">
      <c r="A304" s="111">
        <v>23</v>
      </c>
      <c r="B304" s="72" t="s">
        <v>157</v>
      </c>
      <c r="C304" s="113">
        <v>3.380787037037037E-2</v>
      </c>
      <c r="D304" s="34">
        <v>91</v>
      </c>
      <c r="E304" s="113">
        <v>4.4050925925925924E-2</v>
      </c>
      <c r="F304" s="114">
        <v>28</v>
      </c>
      <c r="G304" s="127">
        <v>1.0243055555555556E-2</v>
      </c>
      <c r="H304" s="125"/>
      <c r="I304" s="72" t="s">
        <v>173</v>
      </c>
      <c r="J304" s="72" t="s">
        <v>428</v>
      </c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</row>
    <row r="305" spans="1:28" ht="12.75" customHeight="1" x14ac:dyDescent="0.35">
      <c r="A305" s="111">
        <v>24</v>
      </c>
      <c r="B305" s="72" t="s">
        <v>255</v>
      </c>
      <c r="C305" s="113">
        <v>2.7256944444444445E-2</v>
      </c>
      <c r="D305" s="34">
        <v>88</v>
      </c>
      <c r="E305" s="113">
        <v>4.4097222222222225E-2</v>
      </c>
      <c r="F305" s="114">
        <v>15</v>
      </c>
      <c r="G305" s="127">
        <v>1.6840277777777777E-2</v>
      </c>
      <c r="H305" s="125"/>
      <c r="I305" s="72" t="s">
        <v>250</v>
      </c>
      <c r="J305" s="72" t="s">
        <v>428</v>
      </c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</row>
    <row r="306" spans="1:28" ht="12.75" customHeight="1" x14ac:dyDescent="0.35">
      <c r="A306" s="111">
        <v>25</v>
      </c>
      <c r="B306" s="72" t="s">
        <v>269</v>
      </c>
      <c r="C306" s="113">
        <v>2.6631944444444444E-2</v>
      </c>
      <c r="D306" s="34">
        <v>91</v>
      </c>
      <c r="E306" s="113">
        <v>4.4166666666666667E-2</v>
      </c>
      <c r="F306" s="114">
        <v>12</v>
      </c>
      <c r="G306" s="127">
        <v>1.7534722222222222E-2</v>
      </c>
      <c r="H306" s="125"/>
      <c r="I306" s="72" t="s">
        <v>250</v>
      </c>
      <c r="J306" s="72" t="s">
        <v>428</v>
      </c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</row>
    <row r="307" spans="1:28" ht="12.75" customHeight="1" x14ac:dyDescent="0.35">
      <c r="A307" s="111">
        <v>26</v>
      </c>
      <c r="B307" s="72" t="s">
        <v>152</v>
      </c>
      <c r="C307" s="113">
        <v>3.3321759259259259E-2</v>
      </c>
      <c r="D307" s="34">
        <v>93</v>
      </c>
      <c r="E307" s="113">
        <v>4.4259259259259262E-2</v>
      </c>
      <c r="F307" s="114">
        <v>27</v>
      </c>
      <c r="G307" s="127">
        <v>1.0937499999999999E-2</v>
      </c>
      <c r="H307" s="125"/>
      <c r="I307" s="72" t="s">
        <v>173</v>
      </c>
      <c r="J307" s="72" t="s">
        <v>428</v>
      </c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</row>
    <row r="308" spans="1:28" ht="12.75" customHeight="1" x14ac:dyDescent="0.35">
      <c r="A308" s="111">
        <v>27</v>
      </c>
      <c r="B308" s="72" t="s">
        <v>258</v>
      </c>
      <c r="C308" s="113">
        <v>3.5821759259259262E-2</v>
      </c>
      <c r="D308" s="34">
        <v>77</v>
      </c>
      <c r="E308" s="113">
        <v>4.4328703703703703E-2</v>
      </c>
      <c r="F308" s="114">
        <v>32</v>
      </c>
      <c r="G308" s="127">
        <v>8.5069444444444437E-3</v>
      </c>
      <c r="H308" s="125"/>
      <c r="I308" s="72" t="s">
        <v>253</v>
      </c>
      <c r="J308" s="72" t="s">
        <v>428</v>
      </c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</row>
    <row r="309" spans="1:28" ht="12.75" customHeight="1" x14ac:dyDescent="0.35">
      <c r="A309" s="111">
        <v>28</v>
      </c>
      <c r="B309" s="72" t="s">
        <v>260</v>
      </c>
      <c r="C309" s="113">
        <v>3.3900462962962966E-2</v>
      </c>
      <c r="D309" s="34">
        <v>79</v>
      </c>
      <c r="E309" s="113">
        <v>4.4664351851851851E-2</v>
      </c>
      <c r="F309" s="114">
        <v>29</v>
      </c>
      <c r="G309" s="127">
        <v>1.0763888888888889E-2</v>
      </c>
      <c r="H309" s="125"/>
      <c r="I309" s="72" t="s">
        <v>253</v>
      </c>
      <c r="J309" s="72" t="s">
        <v>428</v>
      </c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</row>
    <row r="310" spans="1:28" ht="12.75" customHeight="1" x14ac:dyDescent="0.35">
      <c r="A310" s="111">
        <v>29</v>
      </c>
      <c r="B310" s="72" t="s">
        <v>234</v>
      </c>
      <c r="C310" s="113">
        <v>2.6724537037037036E-2</v>
      </c>
      <c r="D310" s="34">
        <v>90</v>
      </c>
      <c r="E310" s="113">
        <v>4.5300925925925925E-2</v>
      </c>
      <c r="F310" s="114">
        <v>13</v>
      </c>
      <c r="G310" s="127">
        <v>1.8576388888888889E-2</v>
      </c>
      <c r="H310" s="125"/>
      <c r="I310" s="72" t="s">
        <v>250</v>
      </c>
      <c r="J310" s="72" t="s">
        <v>428</v>
      </c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</row>
    <row r="311" spans="1:28" ht="12.75" customHeight="1" x14ac:dyDescent="0.35">
      <c r="A311" s="111">
        <v>30</v>
      </c>
      <c r="B311" s="72" t="s">
        <v>231</v>
      </c>
      <c r="C311" s="113">
        <v>2.6979166666666665E-2</v>
      </c>
      <c r="D311" s="34">
        <v>89</v>
      </c>
      <c r="E311" s="113">
        <v>4.5555555555555557E-2</v>
      </c>
      <c r="F311" s="114">
        <v>14</v>
      </c>
      <c r="G311" s="127">
        <v>1.8576388888888889E-2</v>
      </c>
      <c r="H311" s="125"/>
      <c r="I311" s="72" t="s">
        <v>250</v>
      </c>
      <c r="J311" s="72" t="s">
        <v>428</v>
      </c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</row>
    <row r="312" spans="1:28" ht="12.75" customHeight="1" x14ac:dyDescent="0.35">
      <c r="A312" s="111">
        <v>31</v>
      </c>
      <c r="B312" s="72" t="s">
        <v>240</v>
      </c>
      <c r="C312" s="113">
        <v>2.78125E-2</v>
      </c>
      <c r="D312" s="34">
        <v>87</v>
      </c>
      <c r="E312" s="113">
        <v>4.5868055555555558E-2</v>
      </c>
      <c r="F312" s="114">
        <v>17</v>
      </c>
      <c r="G312" s="127">
        <v>1.8055555555555554E-2</v>
      </c>
      <c r="H312" s="125"/>
      <c r="I312" s="72" t="s">
        <v>254</v>
      </c>
      <c r="J312" s="72" t="s">
        <v>428</v>
      </c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</row>
    <row r="313" spans="1:28" ht="12.75" customHeight="1" x14ac:dyDescent="0.35">
      <c r="A313" s="111">
        <v>32</v>
      </c>
      <c r="B313" s="72" t="s">
        <v>296</v>
      </c>
      <c r="C313" s="113">
        <v>3.2453703703703707E-2</v>
      </c>
      <c r="D313" s="34">
        <v>81</v>
      </c>
      <c r="E313" s="113">
        <v>4.7037037037037037E-2</v>
      </c>
      <c r="F313" s="114">
        <v>25</v>
      </c>
      <c r="G313" s="127">
        <v>1.4583333333333334E-2</v>
      </c>
      <c r="H313" s="125"/>
      <c r="I313" s="72" t="s">
        <v>253</v>
      </c>
      <c r="J313" s="72" t="s">
        <v>428</v>
      </c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</row>
    <row r="314" spans="1:28" ht="12.75" customHeight="1" x14ac:dyDescent="0.35">
      <c r="A314" s="111">
        <v>33</v>
      </c>
      <c r="B314" s="72" t="s">
        <v>348</v>
      </c>
      <c r="C314" s="113">
        <v>3.6597222222222225E-2</v>
      </c>
      <c r="D314" s="34">
        <v>76</v>
      </c>
      <c r="E314" s="113">
        <v>4.8055555555555553E-2</v>
      </c>
      <c r="F314" s="114">
        <v>33</v>
      </c>
      <c r="G314" s="127">
        <v>1.1458333333333333E-2</v>
      </c>
      <c r="H314" s="125"/>
      <c r="I314" s="72" t="s">
        <v>253</v>
      </c>
      <c r="J314" s="72" t="s">
        <v>428</v>
      </c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</row>
    <row r="315" spans="1:28" ht="12.75" customHeight="1" x14ac:dyDescent="0.35">
      <c r="A315" s="111" t="s">
        <v>354</v>
      </c>
      <c r="B315" s="72"/>
      <c r="C315" s="113"/>
      <c r="D315" s="34"/>
      <c r="E315" s="113"/>
      <c r="F315" s="72"/>
      <c r="G315" s="126"/>
      <c r="H315" s="125"/>
      <c r="I315" s="72"/>
      <c r="J315" s="72" t="s">
        <v>428</v>
      </c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</row>
    <row r="316" spans="1:28" ht="12.75" customHeight="1" x14ac:dyDescent="0.35">
      <c r="A316" s="33" t="s">
        <v>435</v>
      </c>
      <c r="B316" s="109"/>
      <c r="C316" s="113"/>
      <c r="D316" s="34"/>
      <c r="E316" s="113"/>
      <c r="F316" s="72"/>
      <c r="G316" s="126"/>
      <c r="H316" s="125"/>
      <c r="I316" s="72"/>
      <c r="J316" s="72" t="s">
        <v>436</v>
      </c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</row>
    <row r="317" spans="1:28" ht="12.75" customHeight="1" x14ac:dyDescent="0.35">
      <c r="A317" s="111">
        <v>3</v>
      </c>
      <c r="B317" s="72" t="s">
        <v>163</v>
      </c>
      <c r="C317" s="113">
        <v>1.9282407407407408E-2</v>
      </c>
      <c r="D317" s="34">
        <v>100</v>
      </c>
      <c r="E317" s="113"/>
      <c r="F317" s="72"/>
      <c r="G317" s="126"/>
      <c r="H317" s="125"/>
      <c r="I317" s="72" t="s">
        <v>402</v>
      </c>
      <c r="J317" s="72" t="s">
        <v>436</v>
      </c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</row>
    <row r="318" spans="1:28" ht="12.75" customHeight="1" x14ac:dyDescent="0.35">
      <c r="A318" s="111">
        <v>9</v>
      </c>
      <c r="B318" s="72" t="s">
        <v>138</v>
      </c>
      <c r="C318" s="113">
        <v>2.0092592592592592E-2</v>
      </c>
      <c r="D318" s="34">
        <v>99</v>
      </c>
      <c r="E318" s="113"/>
      <c r="F318" s="72"/>
      <c r="G318" s="126"/>
      <c r="H318" s="125"/>
      <c r="I318" s="72" t="s">
        <v>402</v>
      </c>
      <c r="J318" s="72" t="s">
        <v>436</v>
      </c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</row>
    <row r="319" spans="1:28" ht="12.75" customHeight="1" x14ac:dyDescent="0.35">
      <c r="A319" s="111">
        <v>15</v>
      </c>
      <c r="B319" s="72" t="s">
        <v>160</v>
      </c>
      <c r="C319" s="113">
        <v>2.0520833333333332E-2</v>
      </c>
      <c r="D319" s="34">
        <v>98</v>
      </c>
      <c r="E319" s="113"/>
      <c r="F319" s="72"/>
      <c r="G319" s="126"/>
      <c r="H319" s="125"/>
      <c r="I319" s="72" t="s">
        <v>402</v>
      </c>
      <c r="J319" s="72" t="s">
        <v>436</v>
      </c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</row>
    <row r="320" spans="1:28" ht="12.75" customHeight="1" x14ac:dyDescent="0.35">
      <c r="A320" s="111">
        <v>26</v>
      </c>
      <c r="B320" s="72" t="s">
        <v>150</v>
      </c>
      <c r="C320" s="113">
        <v>2.1238425925925924E-2</v>
      </c>
      <c r="D320" s="34">
        <v>97</v>
      </c>
      <c r="E320" s="113"/>
      <c r="F320" s="72"/>
      <c r="G320" s="126"/>
      <c r="H320" s="125"/>
      <c r="I320" s="72" t="s">
        <v>402</v>
      </c>
      <c r="J320" s="72" t="s">
        <v>436</v>
      </c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</row>
    <row r="321" spans="1:28" ht="12.75" customHeight="1" x14ac:dyDescent="0.35">
      <c r="A321" s="111">
        <v>27</v>
      </c>
      <c r="B321" s="72" t="s">
        <v>134</v>
      </c>
      <c r="C321" s="113">
        <v>2.1261574074074075E-2</v>
      </c>
      <c r="D321" s="34">
        <v>96</v>
      </c>
      <c r="E321" s="113"/>
      <c r="F321" s="72"/>
      <c r="G321" s="126"/>
      <c r="H321" s="125"/>
      <c r="I321" s="72" t="s">
        <v>402</v>
      </c>
      <c r="J321" s="72" t="s">
        <v>436</v>
      </c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</row>
    <row r="322" spans="1:28" ht="12.75" customHeight="1" x14ac:dyDescent="0.35">
      <c r="A322" s="111">
        <v>33</v>
      </c>
      <c r="B322" s="72" t="s">
        <v>176</v>
      </c>
      <c r="C322" s="113">
        <v>2.1770833333333333E-2</v>
      </c>
      <c r="D322" s="34">
        <v>95</v>
      </c>
      <c r="E322" s="113"/>
      <c r="F322" s="72"/>
      <c r="G322" s="126"/>
      <c r="H322" s="125"/>
      <c r="I322" s="72" t="s">
        <v>402</v>
      </c>
      <c r="J322" s="72" t="s">
        <v>436</v>
      </c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</row>
    <row r="323" spans="1:28" ht="12.75" customHeight="1" x14ac:dyDescent="0.35">
      <c r="A323" s="111">
        <v>51</v>
      </c>
      <c r="B323" s="72" t="s">
        <v>169</v>
      </c>
      <c r="C323" s="113">
        <v>2.2546296296296297E-2</v>
      </c>
      <c r="D323" s="34">
        <v>94</v>
      </c>
      <c r="E323" s="113"/>
      <c r="F323" s="72"/>
      <c r="G323" s="126"/>
      <c r="H323" s="125"/>
      <c r="I323" s="72" t="s">
        <v>402</v>
      </c>
      <c r="J323" s="72" t="s">
        <v>436</v>
      </c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</row>
    <row r="324" spans="1:28" ht="12.75" customHeight="1" x14ac:dyDescent="0.35">
      <c r="A324" s="111">
        <v>53</v>
      </c>
      <c r="B324" s="72" t="s">
        <v>170</v>
      </c>
      <c r="C324" s="113">
        <v>2.2662037037037036E-2</v>
      </c>
      <c r="D324" s="34">
        <v>93</v>
      </c>
      <c r="E324" s="113"/>
      <c r="F324" s="72"/>
      <c r="G324" s="126"/>
      <c r="H324" s="125"/>
      <c r="I324" s="72" t="s">
        <v>402</v>
      </c>
      <c r="J324" s="72" t="s">
        <v>436</v>
      </c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</row>
    <row r="325" spans="1:28" ht="12.75" customHeight="1" x14ac:dyDescent="0.35">
      <c r="A325" s="111">
        <v>61</v>
      </c>
      <c r="B325" s="72" t="s">
        <v>165</v>
      </c>
      <c r="C325" s="113">
        <v>2.2928240740740742E-2</v>
      </c>
      <c r="D325" s="34">
        <v>92</v>
      </c>
      <c r="E325" s="113"/>
      <c r="F325" s="72"/>
      <c r="G325" s="126"/>
      <c r="H325" s="125"/>
      <c r="I325" s="72" t="s">
        <v>402</v>
      </c>
      <c r="J325" s="72" t="s">
        <v>436</v>
      </c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</row>
    <row r="326" spans="1:28" ht="12.75" customHeight="1" x14ac:dyDescent="0.35">
      <c r="A326" s="111">
        <v>98</v>
      </c>
      <c r="B326" s="72" t="s">
        <v>144</v>
      </c>
      <c r="C326" s="113">
        <v>2.3900462962962964E-2</v>
      </c>
      <c r="D326" s="34">
        <v>91</v>
      </c>
      <c r="E326" s="113"/>
      <c r="F326" s="72"/>
      <c r="G326" s="126"/>
      <c r="H326" s="125"/>
      <c r="I326" s="72" t="s">
        <v>402</v>
      </c>
      <c r="J326" s="72" t="s">
        <v>436</v>
      </c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</row>
    <row r="327" spans="1:28" ht="12.75" customHeight="1" x14ac:dyDescent="0.35">
      <c r="A327" s="111">
        <v>103</v>
      </c>
      <c r="B327" s="72" t="s">
        <v>146</v>
      </c>
      <c r="C327" s="113">
        <v>2.4004629629629629E-2</v>
      </c>
      <c r="D327" s="34">
        <v>90</v>
      </c>
      <c r="E327" s="113"/>
      <c r="F327" s="72"/>
      <c r="G327" s="126"/>
      <c r="H327" s="125"/>
      <c r="I327" s="72" t="s">
        <v>402</v>
      </c>
      <c r="J327" s="72" t="s">
        <v>436</v>
      </c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</row>
    <row r="328" spans="1:28" ht="12.75" customHeight="1" x14ac:dyDescent="0.35">
      <c r="A328" s="111">
        <v>106</v>
      </c>
      <c r="B328" s="72" t="s">
        <v>187</v>
      </c>
      <c r="C328" s="113">
        <v>2.4039351851851853E-2</v>
      </c>
      <c r="D328" s="34">
        <v>89</v>
      </c>
      <c r="E328" s="113"/>
      <c r="F328" s="72"/>
      <c r="G328" s="126"/>
      <c r="H328" s="125"/>
      <c r="I328" s="72" t="s">
        <v>402</v>
      </c>
      <c r="J328" s="72" t="s">
        <v>436</v>
      </c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</row>
    <row r="329" spans="1:28" ht="12.75" customHeight="1" x14ac:dyDescent="0.35">
      <c r="A329" s="111">
        <v>120</v>
      </c>
      <c r="B329" s="72" t="s">
        <v>147</v>
      </c>
      <c r="C329" s="113">
        <v>2.4548611111111111E-2</v>
      </c>
      <c r="D329" s="34">
        <v>88</v>
      </c>
      <c r="E329" s="113"/>
      <c r="F329" s="72"/>
      <c r="G329" s="126"/>
      <c r="H329" s="125"/>
      <c r="I329" s="72" t="s">
        <v>402</v>
      </c>
      <c r="J329" s="72" t="s">
        <v>436</v>
      </c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</row>
    <row r="330" spans="1:28" ht="12.75" customHeight="1" x14ac:dyDescent="0.35">
      <c r="A330" s="111">
        <v>175</v>
      </c>
      <c r="B330" s="72" t="s">
        <v>177</v>
      </c>
      <c r="C330" s="113">
        <v>2.6481481481481481E-2</v>
      </c>
      <c r="D330" s="34">
        <v>87</v>
      </c>
      <c r="E330" s="113"/>
      <c r="F330" s="72"/>
      <c r="G330" s="126"/>
      <c r="H330" s="125"/>
      <c r="I330" s="72" t="s">
        <v>402</v>
      </c>
      <c r="J330" s="72" t="s">
        <v>436</v>
      </c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</row>
    <row r="331" spans="1:28" ht="12.75" customHeight="1" x14ac:dyDescent="0.35">
      <c r="A331" s="111">
        <v>176</v>
      </c>
      <c r="B331" s="72" t="s">
        <v>190</v>
      </c>
      <c r="C331" s="113">
        <v>2.6527777777777779E-2</v>
      </c>
      <c r="D331" s="34">
        <v>86</v>
      </c>
      <c r="E331" s="113"/>
      <c r="F331" s="72"/>
      <c r="G331" s="126"/>
      <c r="H331" s="125"/>
      <c r="I331" s="72" t="s">
        <v>402</v>
      </c>
      <c r="J331" s="72" t="s">
        <v>436</v>
      </c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</row>
    <row r="332" spans="1:28" ht="12.75" customHeight="1" x14ac:dyDescent="0.35">
      <c r="A332" s="111">
        <v>199</v>
      </c>
      <c r="B332" s="72" t="s">
        <v>162</v>
      </c>
      <c r="C332" s="113">
        <v>2.7164351851851853E-2</v>
      </c>
      <c r="D332" s="34">
        <v>85</v>
      </c>
      <c r="E332" s="113"/>
      <c r="F332" s="72"/>
      <c r="G332" s="126"/>
      <c r="H332" s="125"/>
      <c r="I332" s="72" t="s">
        <v>402</v>
      </c>
      <c r="J332" s="72" t="s">
        <v>436</v>
      </c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</row>
    <row r="333" spans="1:28" ht="12.75" customHeight="1" x14ac:dyDescent="0.35">
      <c r="A333" s="111">
        <v>233</v>
      </c>
      <c r="B333" s="72" t="s">
        <v>152</v>
      </c>
      <c r="C333" s="113">
        <v>2.7916666666666666E-2</v>
      </c>
      <c r="D333" s="34">
        <v>84</v>
      </c>
      <c r="E333" s="113"/>
      <c r="F333" s="72"/>
      <c r="G333" s="126"/>
      <c r="H333" s="125"/>
      <c r="I333" s="72" t="s">
        <v>402</v>
      </c>
      <c r="J333" s="72" t="s">
        <v>436</v>
      </c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</row>
    <row r="334" spans="1:28" ht="12.75" customHeight="1" x14ac:dyDescent="0.35">
      <c r="A334" s="111">
        <v>287</v>
      </c>
      <c r="B334" s="72" t="s">
        <v>157</v>
      </c>
      <c r="C334" s="113">
        <v>3.0324074074074073E-2</v>
      </c>
      <c r="D334" s="34">
        <v>83</v>
      </c>
      <c r="E334" s="113"/>
      <c r="F334" s="72"/>
      <c r="G334" s="126"/>
      <c r="H334" s="125"/>
      <c r="I334" s="72" t="s">
        <v>402</v>
      </c>
      <c r="J334" s="72" t="s">
        <v>436</v>
      </c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</row>
    <row r="335" spans="1:28" ht="12.75" customHeight="1" x14ac:dyDescent="0.35">
      <c r="A335" s="111">
        <v>302</v>
      </c>
      <c r="B335" s="72" t="s">
        <v>168</v>
      </c>
      <c r="C335" s="113">
        <v>3.1909722222222221E-2</v>
      </c>
      <c r="D335" s="34">
        <v>82</v>
      </c>
      <c r="E335" s="113"/>
      <c r="F335" s="72"/>
      <c r="G335" s="126"/>
      <c r="H335" s="125"/>
      <c r="I335" s="72" t="s">
        <v>402</v>
      </c>
      <c r="J335" s="72" t="s">
        <v>436</v>
      </c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</row>
    <row r="336" spans="1:28" ht="12.75" customHeight="1" x14ac:dyDescent="0.35">
      <c r="A336" s="111" t="s">
        <v>354</v>
      </c>
      <c r="B336" s="72"/>
      <c r="C336" s="113"/>
      <c r="D336" s="34"/>
      <c r="E336" s="113"/>
      <c r="F336" s="72"/>
      <c r="G336" s="126"/>
      <c r="H336" s="125"/>
      <c r="I336" s="72"/>
      <c r="J336" s="72" t="s">
        <v>436</v>
      </c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</row>
    <row r="337" spans="1:28" ht="12.75" customHeight="1" x14ac:dyDescent="0.35">
      <c r="A337" s="111">
        <v>2</v>
      </c>
      <c r="B337" s="72" t="s">
        <v>265</v>
      </c>
      <c r="C337" s="113">
        <v>1.5868055555555555E-2</v>
      </c>
      <c r="D337" s="34">
        <v>100</v>
      </c>
      <c r="E337" s="113"/>
      <c r="F337" s="72"/>
      <c r="G337" s="126"/>
      <c r="H337" s="125"/>
      <c r="I337" s="72" t="s">
        <v>402</v>
      </c>
      <c r="J337" s="72" t="s">
        <v>436</v>
      </c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</row>
    <row r="338" spans="1:28" ht="12.75" customHeight="1" x14ac:dyDescent="0.35">
      <c r="A338" s="111">
        <v>9</v>
      </c>
      <c r="B338" s="72" t="s">
        <v>223</v>
      </c>
      <c r="C338" s="113">
        <v>1.6701388888888891E-2</v>
      </c>
      <c r="D338" s="34">
        <v>99</v>
      </c>
      <c r="E338" s="113"/>
      <c r="F338" s="72"/>
      <c r="G338" s="126"/>
      <c r="H338" s="125"/>
      <c r="I338" s="72" t="s">
        <v>402</v>
      </c>
      <c r="J338" s="72" t="s">
        <v>436</v>
      </c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</row>
    <row r="339" spans="1:28" ht="12.75" customHeight="1" x14ac:dyDescent="0.35">
      <c r="A339" s="111">
        <v>12</v>
      </c>
      <c r="B339" s="72" t="s">
        <v>425</v>
      </c>
      <c r="C339" s="113">
        <v>1.6770833333333332E-2</v>
      </c>
      <c r="D339" s="34" t="s">
        <v>392</v>
      </c>
      <c r="E339" s="113"/>
      <c r="F339" s="72"/>
      <c r="G339" s="126"/>
      <c r="H339" s="125"/>
      <c r="I339" s="72"/>
      <c r="J339" s="72" t="s">
        <v>436</v>
      </c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</row>
    <row r="340" spans="1:28" ht="12.75" customHeight="1" x14ac:dyDescent="0.35">
      <c r="A340" s="111">
        <v>16</v>
      </c>
      <c r="B340" s="72" t="s">
        <v>299</v>
      </c>
      <c r="C340" s="113">
        <v>1.6886574074074075E-2</v>
      </c>
      <c r="D340" s="34">
        <v>98</v>
      </c>
      <c r="E340" s="113"/>
      <c r="F340" s="72"/>
      <c r="G340" s="126"/>
      <c r="H340" s="125"/>
      <c r="I340" s="72" t="s">
        <v>402</v>
      </c>
      <c r="J340" s="72" t="s">
        <v>436</v>
      </c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</row>
    <row r="341" spans="1:28" ht="12.75" customHeight="1" x14ac:dyDescent="0.35">
      <c r="A341" s="111">
        <v>17</v>
      </c>
      <c r="B341" s="72" t="s">
        <v>273</v>
      </c>
      <c r="C341" s="113">
        <v>1.6944444444444446E-2</v>
      </c>
      <c r="D341" s="34">
        <v>97</v>
      </c>
      <c r="E341" s="113"/>
      <c r="F341" s="72"/>
      <c r="G341" s="126"/>
      <c r="H341" s="125"/>
      <c r="I341" s="72" t="s">
        <v>402</v>
      </c>
      <c r="J341" s="72" t="s">
        <v>436</v>
      </c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</row>
    <row r="342" spans="1:28" ht="12.75" customHeight="1" x14ac:dyDescent="0.35">
      <c r="A342" s="111">
        <v>21</v>
      </c>
      <c r="B342" s="72" t="s">
        <v>259</v>
      </c>
      <c r="C342" s="113">
        <v>1.7326388888888888E-2</v>
      </c>
      <c r="D342" s="34">
        <v>96</v>
      </c>
      <c r="E342" s="113"/>
      <c r="F342" s="72"/>
      <c r="G342" s="126"/>
      <c r="H342" s="125"/>
      <c r="I342" s="72" t="s">
        <v>402</v>
      </c>
      <c r="J342" s="72" t="s">
        <v>436</v>
      </c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</row>
    <row r="343" spans="1:28" ht="12.75" customHeight="1" x14ac:dyDescent="0.35">
      <c r="A343" s="111">
        <v>31</v>
      </c>
      <c r="B343" s="72" t="s">
        <v>326</v>
      </c>
      <c r="C343" s="113">
        <v>1.7592592592592594E-2</v>
      </c>
      <c r="D343" s="34">
        <v>95</v>
      </c>
      <c r="E343" s="113"/>
      <c r="F343" s="72"/>
      <c r="G343" s="126"/>
      <c r="H343" s="125"/>
      <c r="I343" s="72" t="s">
        <v>402</v>
      </c>
      <c r="J343" s="72" t="s">
        <v>436</v>
      </c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</row>
    <row r="344" spans="1:28" ht="12.75" customHeight="1" x14ac:dyDescent="0.35">
      <c r="A344" s="111">
        <v>32</v>
      </c>
      <c r="B344" s="72" t="s">
        <v>303</v>
      </c>
      <c r="C344" s="113">
        <v>1.7673611111111112E-2</v>
      </c>
      <c r="D344" s="34">
        <v>94</v>
      </c>
      <c r="E344" s="113"/>
      <c r="F344" s="72"/>
      <c r="G344" s="126"/>
      <c r="H344" s="125"/>
      <c r="I344" s="72" t="s">
        <v>402</v>
      </c>
      <c r="J344" s="72" t="s">
        <v>436</v>
      </c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</row>
    <row r="345" spans="1:28" ht="12.75" customHeight="1" x14ac:dyDescent="0.35">
      <c r="A345" s="111">
        <v>34</v>
      </c>
      <c r="B345" s="72" t="s">
        <v>277</v>
      </c>
      <c r="C345" s="113">
        <v>1.773148148148148E-2</v>
      </c>
      <c r="D345" s="34">
        <v>93</v>
      </c>
      <c r="E345" s="113"/>
      <c r="F345" s="72"/>
      <c r="G345" s="126"/>
      <c r="H345" s="125"/>
      <c r="I345" s="72" t="s">
        <v>402</v>
      </c>
      <c r="J345" s="72" t="s">
        <v>436</v>
      </c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</row>
    <row r="346" spans="1:28" ht="12.75" customHeight="1" x14ac:dyDescent="0.35">
      <c r="A346" s="111">
        <v>42</v>
      </c>
      <c r="B346" s="72" t="s">
        <v>229</v>
      </c>
      <c r="C346" s="113">
        <v>1.7893518518518517E-2</v>
      </c>
      <c r="D346" s="34">
        <v>92</v>
      </c>
      <c r="E346" s="113"/>
      <c r="F346" s="72"/>
      <c r="G346" s="126"/>
      <c r="H346" s="125"/>
      <c r="I346" s="72" t="s">
        <v>402</v>
      </c>
      <c r="J346" s="72" t="s">
        <v>436</v>
      </c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</row>
    <row r="347" spans="1:28" ht="12.75" customHeight="1" x14ac:dyDescent="0.35">
      <c r="A347" s="111">
        <v>43</v>
      </c>
      <c r="B347" s="72" t="s">
        <v>307</v>
      </c>
      <c r="C347" s="113">
        <v>1.7905092592592594E-2</v>
      </c>
      <c r="D347" s="34">
        <v>91</v>
      </c>
      <c r="E347" s="113"/>
      <c r="F347" s="72"/>
      <c r="G347" s="126"/>
      <c r="H347" s="125"/>
      <c r="I347" s="72" t="s">
        <v>402</v>
      </c>
      <c r="J347" s="72" t="s">
        <v>436</v>
      </c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</row>
    <row r="348" spans="1:28" ht="12.75" customHeight="1" x14ac:dyDescent="0.35">
      <c r="A348" s="111">
        <v>56</v>
      </c>
      <c r="B348" s="72" t="s">
        <v>339</v>
      </c>
      <c r="C348" s="113">
        <v>1.8298611111111113E-2</v>
      </c>
      <c r="D348" s="34">
        <v>90</v>
      </c>
      <c r="E348" s="113"/>
      <c r="F348" s="72"/>
      <c r="G348" s="126"/>
      <c r="H348" s="125"/>
      <c r="I348" s="72" t="s">
        <v>402</v>
      </c>
      <c r="J348" s="72" t="s">
        <v>436</v>
      </c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</row>
    <row r="349" spans="1:28" ht="12.75" customHeight="1" x14ac:dyDescent="0.35">
      <c r="A349" s="111">
        <v>62</v>
      </c>
      <c r="B349" s="72" t="s">
        <v>278</v>
      </c>
      <c r="C349" s="113">
        <v>1.8391203703703705E-2</v>
      </c>
      <c r="D349" s="34">
        <v>89</v>
      </c>
      <c r="E349" s="113"/>
      <c r="F349" s="72"/>
      <c r="G349" s="126"/>
      <c r="H349" s="125"/>
      <c r="I349" s="72" t="s">
        <v>402</v>
      </c>
      <c r="J349" s="72" t="s">
        <v>436</v>
      </c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</row>
    <row r="350" spans="1:28" ht="12.75" customHeight="1" x14ac:dyDescent="0.35">
      <c r="A350" s="111">
        <v>63</v>
      </c>
      <c r="B350" s="72" t="s">
        <v>267</v>
      </c>
      <c r="C350" s="113">
        <v>1.846064814814815E-2</v>
      </c>
      <c r="D350" s="34">
        <v>88</v>
      </c>
      <c r="E350" s="113"/>
      <c r="F350" s="72"/>
      <c r="G350" s="126"/>
      <c r="H350" s="125"/>
      <c r="I350" s="72" t="s">
        <v>402</v>
      </c>
      <c r="J350" s="72" t="s">
        <v>436</v>
      </c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</row>
    <row r="351" spans="1:28" ht="12.75" customHeight="1" x14ac:dyDescent="0.35">
      <c r="A351" s="111">
        <v>79</v>
      </c>
      <c r="B351" s="72" t="s">
        <v>216</v>
      </c>
      <c r="C351" s="113">
        <v>1.8761574074074073E-2</v>
      </c>
      <c r="D351" s="34">
        <v>87</v>
      </c>
      <c r="E351" s="113"/>
      <c r="F351" s="72"/>
      <c r="G351" s="126"/>
      <c r="H351" s="125"/>
      <c r="I351" s="72" t="s">
        <v>402</v>
      </c>
      <c r="J351" s="72" t="s">
        <v>436</v>
      </c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</row>
    <row r="352" spans="1:28" ht="12.75" customHeight="1" x14ac:dyDescent="0.35">
      <c r="A352" s="111">
        <v>83</v>
      </c>
      <c r="B352" s="72" t="s">
        <v>268</v>
      </c>
      <c r="C352" s="113">
        <v>1.8831018518518518E-2</v>
      </c>
      <c r="D352" s="34">
        <v>86</v>
      </c>
      <c r="E352" s="113"/>
      <c r="F352" s="72"/>
      <c r="G352" s="126"/>
      <c r="H352" s="125"/>
      <c r="I352" s="72" t="s">
        <v>402</v>
      </c>
      <c r="J352" s="72" t="s">
        <v>436</v>
      </c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</row>
    <row r="353" spans="1:28" ht="12.75" customHeight="1" x14ac:dyDescent="0.35">
      <c r="A353" s="111">
        <v>93</v>
      </c>
      <c r="B353" s="72" t="s">
        <v>242</v>
      </c>
      <c r="C353" s="113">
        <v>1.9039351851851852E-2</v>
      </c>
      <c r="D353" s="34">
        <v>85</v>
      </c>
      <c r="E353" s="113"/>
      <c r="F353" s="72"/>
      <c r="G353" s="126"/>
      <c r="H353" s="125"/>
      <c r="I353" s="72" t="s">
        <v>402</v>
      </c>
      <c r="J353" s="72" t="s">
        <v>436</v>
      </c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</row>
    <row r="354" spans="1:28" ht="12.75" customHeight="1" x14ac:dyDescent="0.35">
      <c r="A354" s="111">
        <v>96</v>
      </c>
      <c r="B354" s="72" t="s">
        <v>245</v>
      </c>
      <c r="C354" s="113">
        <v>1.90625E-2</v>
      </c>
      <c r="D354" s="34">
        <v>84</v>
      </c>
      <c r="E354" s="113"/>
      <c r="F354" s="72"/>
      <c r="G354" s="126"/>
      <c r="H354" s="125"/>
      <c r="I354" s="72" t="s">
        <v>402</v>
      </c>
      <c r="J354" s="72" t="s">
        <v>436</v>
      </c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</row>
    <row r="355" spans="1:28" ht="12.75" customHeight="1" x14ac:dyDescent="0.35">
      <c r="A355" s="111">
        <v>127</v>
      </c>
      <c r="B355" s="72" t="s">
        <v>221</v>
      </c>
      <c r="C355" s="113">
        <v>1.9745370370370371E-2</v>
      </c>
      <c r="D355" s="34">
        <v>83</v>
      </c>
      <c r="E355" s="113"/>
      <c r="F355" s="72"/>
      <c r="G355" s="126"/>
      <c r="H355" s="125"/>
      <c r="I355" s="72" t="s">
        <v>402</v>
      </c>
      <c r="J355" s="72" t="s">
        <v>436</v>
      </c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</row>
    <row r="356" spans="1:28" ht="12.75" customHeight="1" x14ac:dyDescent="0.35">
      <c r="A356" s="111">
        <v>140</v>
      </c>
      <c r="B356" s="72" t="s">
        <v>312</v>
      </c>
      <c r="C356" s="113">
        <v>2.0057870370370372E-2</v>
      </c>
      <c r="D356" s="34">
        <v>82</v>
      </c>
      <c r="E356" s="113"/>
      <c r="F356" s="72"/>
      <c r="G356" s="126"/>
      <c r="H356" s="125"/>
      <c r="I356" s="72" t="s">
        <v>402</v>
      </c>
      <c r="J356" s="72" t="s">
        <v>436</v>
      </c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</row>
    <row r="357" spans="1:28" ht="12.75" customHeight="1" x14ac:dyDescent="0.35">
      <c r="A357" s="111">
        <v>180</v>
      </c>
      <c r="B357" s="72" t="s">
        <v>236</v>
      </c>
      <c r="C357" s="113">
        <v>2.0671296296296295E-2</v>
      </c>
      <c r="D357" s="34">
        <v>81</v>
      </c>
      <c r="E357" s="113"/>
      <c r="F357" s="72"/>
      <c r="G357" s="126"/>
      <c r="H357" s="125"/>
      <c r="I357" s="72" t="s">
        <v>402</v>
      </c>
      <c r="J357" s="72" t="s">
        <v>436</v>
      </c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</row>
    <row r="358" spans="1:28" ht="12.75" customHeight="1" x14ac:dyDescent="0.35">
      <c r="A358" s="111">
        <v>189</v>
      </c>
      <c r="B358" s="72" t="s">
        <v>282</v>
      </c>
      <c r="C358" s="113">
        <v>2.0972222222222222E-2</v>
      </c>
      <c r="D358" s="34">
        <v>80</v>
      </c>
      <c r="E358" s="113"/>
      <c r="F358" s="72"/>
      <c r="G358" s="126"/>
      <c r="H358" s="125"/>
      <c r="I358" s="72" t="s">
        <v>402</v>
      </c>
      <c r="J358" s="72" t="s">
        <v>436</v>
      </c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</row>
    <row r="359" spans="1:28" ht="12.75" customHeight="1" x14ac:dyDescent="0.35">
      <c r="A359" s="111">
        <v>201</v>
      </c>
      <c r="B359" s="72" t="s">
        <v>241</v>
      </c>
      <c r="C359" s="113">
        <v>2.1250000000000002E-2</v>
      </c>
      <c r="D359" s="34">
        <v>79</v>
      </c>
      <c r="E359" s="113"/>
      <c r="F359" s="72"/>
      <c r="G359" s="126"/>
      <c r="H359" s="125"/>
      <c r="I359" s="72" t="s">
        <v>402</v>
      </c>
      <c r="J359" s="72" t="s">
        <v>436</v>
      </c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</row>
    <row r="360" spans="1:28" ht="12.75" customHeight="1" x14ac:dyDescent="0.35">
      <c r="A360" s="111">
        <v>213</v>
      </c>
      <c r="B360" s="72" t="s">
        <v>230</v>
      </c>
      <c r="C360" s="113">
        <v>2.148148148148148E-2</v>
      </c>
      <c r="D360" s="34">
        <v>78</v>
      </c>
      <c r="E360" s="113"/>
      <c r="F360" s="72"/>
      <c r="G360" s="126"/>
      <c r="H360" s="125"/>
      <c r="I360" s="72" t="s">
        <v>402</v>
      </c>
      <c r="J360" s="72" t="s">
        <v>436</v>
      </c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</row>
    <row r="361" spans="1:28" ht="12.75" customHeight="1" x14ac:dyDescent="0.35">
      <c r="A361" s="111">
        <v>220</v>
      </c>
      <c r="B361" s="72" t="s">
        <v>231</v>
      </c>
      <c r="C361" s="113">
        <v>2.162037037037037E-2</v>
      </c>
      <c r="D361" s="34">
        <v>77</v>
      </c>
      <c r="E361" s="113"/>
      <c r="F361" s="72"/>
      <c r="G361" s="126"/>
      <c r="H361" s="125"/>
      <c r="I361" s="72" t="s">
        <v>402</v>
      </c>
      <c r="J361" s="72" t="s">
        <v>436</v>
      </c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</row>
    <row r="362" spans="1:28" ht="12.75" customHeight="1" x14ac:dyDescent="0.35">
      <c r="A362" s="111">
        <v>260</v>
      </c>
      <c r="B362" s="72" t="s">
        <v>255</v>
      </c>
      <c r="C362" s="113">
        <v>2.2337962962962962E-2</v>
      </c>
      <c r="D362" s="34">
        <v>76</v>
      </c>
      <c r="E362" s="113"/>
      <c r="F362" s="72"/>
      <c r="G362" s="126"/>
      <c r="H362" s="125"/>
      <c r="I362" s="72" t="s">
        <v>402</v>
      </c>
      <c r="J362" s="72" t="s">
        <v>436</v>
      </c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</row>
    <row r="363" spans="1:28" ht="12.75" customHeight="1" x14ac:dyDescent="0.35">
      <c r="A363" s="111">
        <v>273</v>
      </c>
      <c r="B363" s="72" t="s">
        <v>235</v>
      </c>
      <c r="C363" s="113">
        <v>2.2604166666666668E-2</v>
      </c>
      <c r="D363" s="34">
        <v>75</v>
      </c>
      <c r="E363" s="113"/>
      <c r="F363" s="72"/>
      <c r="G363" s="126"/>
      <c r="H363" s="125"/>
      <c r="I363" s="72" t="s">
        <v>402</v>
      </c>
      <c r="J363" s="72" t="s">
        <v>436</v>
      </c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</row>
    <row r="364" spans="1:28" ht="12.75" customHeight="1" x14ac:dyDescent="0.35">
      <c r="A364" s="111">
        <v>296</v>
      </c>
      <c r="B364" s="72" t="s">
        <v>244</v>
      </c>
      <c r="C364" s="113">
        <v>2.3217592592592592E-2</v>
      </c>
      <c r="D364" s="34">
        <v>74</v>
      </c>
      <c r="E364" s="113"/>
      <c r="F364" s="72"/>
      <c r="G364" s="126"/>
      <c r="H364" s="125"/>
      <c r="I364" s="72" t="s">
        <v>402</v>
      </c>
      <c r="J364" s="72" t="s">
        <v>436</v>
      </c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</row>
    <row r="365" spans="1:28" ht="12.75" customHeight="1" x14ac:dyDescent="0.35">
      <c r="A365" s="111">
        <v>337</v>
      </c>
      <c r="B365" s="72" t="s">
        <v>247</v>
      </c>
      <c r="C365" s="113">
        <v>2.4085648148148148E-2</v>
      </c>
      <c r="D365" s="34">
        <v>73</v>
      </c>
      <c r="E365" s="113"/>
      <c r="F365" s="72"/>
      <c r="G365" s="126"/>
      <c r="H365" s="125"/>
      <c r="I365" s="72" t="s">
        <v>402</v>
      </c>
      <c r="J365" s="72" t="s">
        <v>436</v>
      </c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</row>
    <row r="366" spans="1:28" ht="12.75" customHeight="1" x14ac:dyDescent="0.35">
      <c r="A366" s="111">
        <v>339</v>
      </c>
      <c r="B366" s="72" t="s">
        <v>248</v>
      </c>
      <c r="C366" s="113">
        <v>2.420138888888889E-2</v>
      </c>
      <c r="D366" s="34">
        <v>72</v>
      </c>
      <c r="E366" s="113"/>
      <c r="F366" s="72"/>
      <c r="G366" s="126"/>
      <c r="H366" s="125"/>
      <c r="I366" s="72" t="s">
        <v>402</v>
      </c>
      <c r="J366" s="72" t="s">
        <v>436</v>
      </c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</row>
    <row r="367" spans="1:28" ht="12.75" customHeight="1" x14ac:dyDescent="0.35">
      <c r="A367" s="111">
        <v>362</v>
      </c>
      <c r="B367" s="72" t="s">
        <v>240</v>
      </c>
      <c r="C367" s="113">
        <v>2.4976851851851851E-2</v>
      </c>
      <c r="D367" s="34">
        <v>71</v>
      </c>
      <c r="E367" s="113"/>
      <c r="F367" s="72"/>
      <c r="G367" s="126"/>
      <c r="H367" s="125"/>
      <c r="I367" s="72" t="s">
        <v>402</v>
      </c>
      <c r="J367" s="72" t="s">
        <v>436</v>
      </c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</row>
    <row r="368" spans="1:28" ht="12.75" customHeight="1" x14ac:dyDescent="0.35">
      <c r="A368" s="111">
        <v>375</v>
      </c>
      <c r="B368" s="72" t="s">
        <v>264</v>
      </c>
      <c r="C368" s="113">
        <v>2.525462962962963E-2</v>
      </c>
      <c r="D368" s="34">
        <v>70</v>
      </c>
      <c r="E368" s="113"/>
      <c r="F368" s="72"/>
      <c r="G368" s="126"/>
      <c r="H368" s="125"/>
      <c r="I368" s="72" t="s">
        <v>402</v>
      </c>
      <c r="J368" s="72" t="s">
        <v>436</v>
      </c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</row>
    <row r="369" spans="1:28" ht="12.75" customHeight="1" x14ac:dyDescent="0.35">
      <c r="A369" s="111">
        <v>390</v>
      </c>
      <c r="B369" s="72" t="s">
        <v>256</v>
      </c>
      <c r="C369" s="113">
        <v>2.5729166666666668E-2</v>
      </c>
      <c r="D369" s="34">
        <v>69</v>
      </c>
      <c r="E369" s="113"/>
      <c r="F369" s="72"/>
      <c r="G369" s="126"/>
      <c r="H369" s="125"/>
      <c r="I369" s="72" t="s">
        <v>402</v>
      </c>
      <c r="J369" s="72" t="s">
        <v>436</v>
      </c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</row>
    <row r="370" spans="1:28" ht="12.75" customHeight="1" x14ac:dyDescent="0.35">
      <c r="A370" s="111">
        <v>403</v>
      </c>
      <c r="B370" s="72" t="s">
        <v>251</v>
      </c>
      <c r="C370" s="113">
        <v>2.6516203703703705E-2</v>
      </c>
      <c r="D370" s="34">
        <v>68</v>
      </c>
      <c r="E370" s="113"/>
      <c r="F370" s="72"/>
      <c r="G370" s="126"/>
      <c r="H370" s="125"/>
      <c r="I370" s="72" t="s">
        <v>402</v>
      </c>
      <c r="J370" s="72" t="s">
        <v>436</v>
      </c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</row>
    <row r="371" spans="1:28" ht="12.75" customHeight="1" x14ac:dyDescent="0.35">
      <c r="A371" s="111">
        <v>432</v>
      </c>
      <c r="B371" s="72" t="s">
        <v>261</v>
      </c>
      <c r="C371" s="113">
        <v>2.8090277777777777E-2</v>
      </c>
      <c r="D371" s="34">
        <v>67</v>
      </c>
      <c r="E371" s="113"/>
      <c r="F371" s="72"/>
      <c r="G371" s="126"/>
      <c r="H371" s="125"/>
      <c r="I371" s="72" t="s">
        <v>402</v>
      </c>
      <c r="J371" s="72" t="s">
        <v>436</v>
      </c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</row>
    <row r="372" spans="1:28" ht="12.75" customHeight="1" x14ac:dyDescent="0.35">
      <c r="A372" s="111">
        <v>441</v>
      </c>
      <c r="B372" s="72" t="s">
        <v>252</v>
      </c>
      <c r="C372" s="113">
        <v>2.8506944444444446E-2</v>
      </c>
      <c r="D372" s="34">
        <v>66</v>
      </c>
      <c r="E372" s="113"/>
      <c r="F372" s="72"/>
      <c r="G372" s="126"/>
      <c r="H372" s="125"/>
      <c r="I372" s="72" t="s">
        <v>402</v>
      </c>
      <c r="J372" s="72" t="s">
        <v>436</v>
      </c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</row>
    <row r="373" spans="1:28" ht="12.75" customHeight="1" x14ac:dyDescent="0.35">
      <c r="A373" s="111">
        <v>450</v>
      </c>
      <c r="B373" s="72" t="s">
        <v>262</v>
      </c>
      <c r="C373" s="113">
        <v>2.9837962962962962E-2</v>
      </c>
      <c r="D373" s="34">
        <v>65</v>
      </c>
      <c r="E373" s="113"/>
      <c r="F373" s="72"/>
      <c r="G373" s="126"/>
      <c r="H373" s="125"/>
      <c r="I373" s="72" t="s">
        <v>402</v>
      </c>
      <c r="J373" s="72" t="s">
        <v>436</v>
      </c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</row>
    <row r="374" spans="1:28" ht="12.75" customHeight="1" x14ac:dyDescent="0.35">
      <c r="A374" s="111">
        <v>451</v>
      </c>
      <c r="B374" s="72" t="s">
        <v>260</v>
      </c>
      <c r="C374" s="113">
        <v>2.9976851851851852E-2</v>
      </c>
      <c r="D374" s="34">
        <v>64</v>
      </c>
      <c r="E374" s="113"/>
      <c r="F374" s="72"/>
      <c r="G374" s="126"/>
      <c r="H374" s="125"/>
      <c r="I374" s="72" t="s">
        <v>402</v>
      </c>
      <c r="J374" s="72" t="s">
        <v>436</v>
      </c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</row>
    <row r="375" spans="1:28" ht="12.75" customHeight="1" x14ac:dyDescent="0.35">
      <c r="A375" s="111" t="s">
        <v>354</v>
      </c>
      <c r="B375" s="72"/>
      <c r="C375" s="113"/>
      <c r="D375" s="34"/>
      <c r="E375" s="113"/>
      <c r="F375" s="72"/>
      <c r="G375" s="126"/>
      <c r="H375" s="125"/>
      <c r="I375" s="72"/>
      <c r="J375" s="72" t="s">
        <v>436</v>
      </c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</row>
    <row r="376" spans="1:28" ht="12.75" customHeight="1" x14ac:dyDescent="0.35">
      <c r="A376" s="33" t="s">
        <v>437</v>
      </c>
      <c r="B376" s="109"/>
      <c r="C376" s="113"/>
      <c r="D376" s="34"/>
      <c r="E376" s="113"/>
      <c r="F376" s="72"/>
      <c r="G376" s="126"/>
      <c r="H376" s="125"/>
      <c r="I376" s="72"/>
      <c r="J376" s="72" t="s">
        <v>438</v>
      </c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</row>
    <row r="377" spans="1:28" ht="12.75" customHeight="1" x14ac:dyDescent="0.35">
      <c r="A377" s="111">
        <v>19</v>
      </c>
      <c r="B377" s="72" t="s">
        <v>273</v>
      </c>
      <c r="C377" s="113">
        <v>2.2511574074074073E-2</v>
      </c>
      <c r="D377" s="34">
        <v>100</v>
      </c>
      <c r="E377" s="113">
        <v>2.252314814814815E-2</v>
      </c>
      <c r="F377" s="72"/>
      <c r="G377" s="126"/>
      <c r="H377" s="125"/>
      <c r="I377" s="72" t="s">
        <v>219</v>
      </c>
      <c r="J377" s="72" t="s">
        <v>438</v>
      </c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</row>
    <row r="378" spans="1:28" ht="12.75" customHeight="1" x14ac:dyDescent="0.35">
      <c r="A378" s="111">
        <v>28</v>
      </c>
      <c r="B378" s="72" t="s">
        <v>257</v>
      </c>
      <c r="C378" s="113">
        <v>2.2789351851851852E-2</v>
      </c>
      <c r="D378" s="34">
        <v>99</v>
      </c>
      <c r="E378" s="113">
        <v>2.2800925925925926E-2</v>
      </c>
      <c r="F378" s="72"/>
      <c r="G378" s="126"/>
      <c r="H378" s="125"/>
      <c r="I378" s="72" t="s">
        <v>219</v>
      </c>
      <c r="J378" s="72" t="s">
        <v>438</v>
      </c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</row>
    <row r="379" spans="1:28" ht="12.75" customHeight="1" x14ac:dyDescent="0.35">
      <c r="A379" s="111">
        <v>66</v>
      </c>
      <c r="B379" s="72" t="s">
        <v>259</v>
      </c>
      <c r="C379" s="113">
        <v>2.3344907407407408E-2</v>
      </c>
      <c r="D379" s="34">
        <v>98</v>
      </c>
      <c r="E379" s="113">
        <v>2.3391203703703702E-2</v>
      </c>
      <c r="F379" s="72"/>
      <c r="G379" s="126"/>
      <c r="H379" s="125"/>
      <c r="I379" s="72" t="s">
        <v>219</v>
      </c>
      <c r="J379" s="72" t="s">
        <v>438</v>
      </c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</row>
    <row r="380" spans="1:28" ht="12.75" customHeight="1" x14ac:dyDescent="0.35">
      <c r="A380" s="111">
        <v>112</v>
      </c>
      <c r="B380" s="72" t="s">
        <v>278</v>
      </c>
      <c r="C380" s="113">
        <v>2.4270833333333332E-2</v>
      </c>
      <c r="D380" s="34">
        <v>97</v>
      </c>
      <c r="E380" s="113">
        <v>2.4305555555555556E-2</v>
      </c>
      <c r="F380" s="72"/>
      <c r="G380" s="126"/>
      <c r="H380" s="125"/>
      <c r="I380" s="72" t="s">
        <v>219</v>
      </c>
      <c r="J380" s="72" t="s">
        <v>438</v>
      </c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</row>
    <row r="381" spans="1:28" ht="12.75" customHeight="1" x14ac:dyDescent="0.35">
      <c r="A381" s="111">
        <v>280</v>
      </c>
      <c r="B381" s="72" t="s">
        <v>308</v>
      </c>
      <c r="C381" s="113">
        <v>2.6261574074074073E-2</v>
      </c>
      <c r="D381" s="34">
        <v>96</v>
      </c>
      <c r="E381" s="113">
        <v>2.6562499999999999E-2</v>
      </c>
      <c r="F381" s="72"/>
      <c r="G381" s="126"/>
      <c r="H381" s="125"/>
      <c r="I381" s="72" t="s">
        <v>220</v>
      </c>
      <c r="J381" s="72" t="s">
        <v>438</v>
      </c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</row>
    <row r="382" spans="1:28" ht="12.75" customHeight="1" x14ac:dyDescent="0.35">
      <c r="A382" s="111">
        <v>358</v>
      </c>
      <c r="B382" s="72" t="s">
        <v>138</v>
      </c>
      <c r="C382" s="113">
        <v>2.7106481481481481E-2</v>
      </c>
      <c r="D382" s="34">
        <v>100</v>
      </c>
      <c r="E382" s="113">
        <v>2.7268518518518518E-2</v>
      </c>
      <c r="F382" s="72"/>
      <c r="G382" s="126"/>
      <c r="H382" s="125"/>
      <c r="I382" s="72" t="s">
        <v>140</v>
      </c>
      <c r="J382" s="72" t="s">
        <v>438</v>
      </c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</row>
    <row r="383" spans="1:28" ht="12.75" customHeight="1" x14ac:dyDescent="0.35">
      <c r="A383" s="111">
        <v>582</v>
      </c>
      <c r="B383" s="72" t="s">
        <v>414</v>
      </c>
      <c r="C383" s="113">
        <v>2.929398148148148E-2</v>
      </c>
      <c r="D383" s="34">
        <v>94</v>
      </c>
      <c r="E383" s="113">
        <v>2.9652777777777778E-2</v>
      </c>
      <c r="F383" s="72"/>
      <c r="G383" s="126"/>
      <c r="H383" s="125"/>
      <c r="I383" s="72" t="s">
        <v>228</v>
      </c>
      <c r="J383" s="72" t="s">
        <v>438</v>
      </c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</row>
    <row r="384" spans="1:28" ht="12.75" customHeight="1" x14ac:dyDescent="0.35">
      <c r="A384" s="111">
        <v>607</v>
      </c>
      <c r="B384" s="72" t="s">
        <v>233</v>
      </c>
      <c r="C384" s="113">
        <v>2.9108796296296296E-2</v>
      </c>
      <c r="D384" s="34">
        <v>95</v>
      </c>
      <c r="E384" s="113">
        <v>2.9849537037037036E-2</v>
      </c>
      <c r="F384" s="72"/>
      <c r="G384" s="126"/>
      <c r="H384" s="125"/>
      <c r="I384" s="72" t="s">
        <v>228</v>
      </c>
      <c r="J384" s="72" t="s">
        <v>438</v>
      </c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</row>
    <row r="385" spans="1:28" ht="12.75" customHeight="1" x14ac:dyDescent="0.35">
      <c r="A385" s="111">
        <v>728</v>
      </c>
      <c r="B385" s="72" t="s">
        <v>238</v>
      </c>
      <c r="C385" s="113">
        <v>3.0462962962962963E-2</v>
      </c>
      <c r="D385" s="34">
        <v>92</v>
      </c>
      <c r="E385" s="113">
        <v>3.1018518518518518E-2</v>
      </c>
      <c r="F385" s="72"/>
      <c r="G385" s="126"/>
      <c r="H385" s="125"/>
      <c r="I385" s="72" t="s">
        <v>239</v>
      </c>
      <c r="J385" s="72" t="s">
        <v>438</v>
      </c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</row>
    <row r="386" spans="1:28" ht="12.75" customHeight="1" x14ac:dyDescent="0.35">
      <c r="A386" s="111">
        <v>736</v>
      </c>
      <c r="B386" s="72" t="s">
        <v>271</v>
      </c>
      <c r="C386" s="113">
        <v>3.0520833333333334E-2</v>
      </c>
      <c r="D386" s="34">
        <v>91</v>
      </c>
      <c r="E386" s="113">
        <v>3.1053240740740742E-2</v>
      </c>
      <c r="F386" s="72"/>
      <c r="G386" s="126"/>
      <c r="H386" s="125"/>
      <c r="I386" s="72" t="s">
        <v>239</v>
      </c>
      <c r="J386" s="72" t="s">
        <v>438</v>
      </c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</row>
    <row r="387" spans="1:28" ht="12.75" customHeight="1" x14ac:dyDescent="0.35">
      <c r="A387" s="111">
        <v>747</v>
      </c>
      <c r="B387" s="72" t="s">
        <v>244</v>
      </c>
      <c r="C387" s="113">
        <v>3.0405092592592591E-2</v>
      </c>
      <c r="D387" s="34">
        <v>93</v>
      </c>
      <c r="E387" s="113">
        <v>3.1134259259259261E-2</v>
      </c>
      <c r="F387" s="72"/>
      <c r="G387" s="126"/>
      <c r="H387" s="125"/>
      <c r="I387" s="72" t="s">
        <v>239</v>
      </c>
      <c r="J387" s="72" t="s">
        <v>438</v>
      </c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</row>
    <row r="388" spans="1:28" ht="12.75" customHeight="1" x14ac:dyDescent="0.35">
      <c r="A388" s="111">
        <v>794</v>
      </c>
      <c r="B388" s="72" t="s">
        <v>240</v>
      </c>
      <c r="C388" s="113">
        <v>3.1064814814814816E-2</v>
      </c>
      <c r="D388" s="34">
        <v>90</v>
      </c>
      <c r="E388" s="113">
        <v>3.1620370370370368E-2</v>
      </c>
      <c r="F388" s="72"/>
      <c r="G388" s="126"/>
      <c r="H388" s="125"/>
      <c r="I388" s="72" t="s">
        <v>239</v>
      </c>
      <c r="J388" s="72" t="s">
        <v>438</v>
      </c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</row>
    <row r="389" spans="1:28" ht="12.75" customHeight="1" x14ac:dyDescent="0.35">
      <c r="A389" s="111">
        <v>952</v>
      </c>
      <c r="B389" s="72" t="s">
        <v>295</v>
      </c>
      <c r="C389" s="113">
        <v>3.2476851851851854E-2</v>
      </c>
      <c r="D389" s="34">
        <v>89</v>
      </c>
      <c r="E389" s="113">
        <v>3.3472222222222223E-2</v>
      </c>
      <c r="F389" s="72"/>
      <c r="G389" s="126"/>
      <c r="H389" s="125"/>
      <c r="I389" s="72" t="s">
        <v>250</v>
      </c>
      <c r="J389" s="72" t="s">
        <v>438</v>
      </c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</row>
    <row r="390" spans="1:28" ht="12.75" customHeight="1" x14ac:dyDescent="0.35">
      <c r="A390" s="111">
        <v>1043</v>
      </c>
      <c r="B390" s="72" t="s">
        <v>256</v>
      </c>
      <c r="C390" s="113">
        <v>3.3506944444444443E-2</v>
      </c>
      <c r="D390" s="34">
        <v>88</v>
      </c>
      <c r="E390" s="113">
        <v>3.4479166666666665E-2</v>
      </c>
      <c r="F390" s="72"/>
      <c r="G390" s="126"/>
      <c r="H390" s="125"/>
      <c r="I390" s="72" t="s">
        <v>250</v>
      </c>
      <c r="J390" s="72" t="s">
        <v>438</v>
      </c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</row>
    <row r="391" spans="1:28" ht="12.75" customHeight="1" x14ac:dyDescent="0.35">
      <c r="A391" s="111">
        <v>1190</v>
      </c>
      <c r="B391" s="72" t="s">
        <v>251</v>
      </c>
      <c r="C391" s="113">
        <v>3.4895833333333334E-2</v>
      </c>
      <c r="D391" s="34">
        <v>87</v>
      </c>
      <c r="E391" s="113">
        <v>3.5972222222222225E-2</v>
      </c>
      <c r="F391" s="72"/>
      <c r="G391" s="126"/>
      <c r="H391" s="125"/>
      <c r="I391" s="72" t="s">
        <v>254</v>
      </c>
      <c r="J391" s="72" t="s">
        <v>438</v>
      </c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</row>
    <row r="392" spans="1:28" ht="12.75" customHeight="1" x14ac:dyDescent="0.35">
      <c r="A392" s="111">
        <v>1373</v>
      </c>
      <c r="B392" s="72" t="s">
        <v>152</v>
      </c>
      <c r="C392" s="113">
        <v>3.6828703703703704E-2</v>
      </c>
      <c r="D392" s="34">
        <v>95</v>
      </c>
      <c r="E392" s="113">
        <v>3.7881944444444447E-2</v>
      </c>
      <c r="F392" s="72"/>
      <c r="G392" s="126"/>
      <c r="H392" s="125"/>
      <c r="I392" s="72" t="s">
        <v>153</v>
      </c>
      <c r="J392" s="72" t="s">
        <v>438</v>
      </c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</row>
    <row r="393" spans="1:28" ht="12.75" customHeight="1" x14ac:dyDescent="0.35">
      <c r="A393" s="111">
        <v>1615</v>
      </c>
      <c r="B393" s="72" t="s">
        <v>154</v>
      </c>
      <c r="C393" s="113">
        <v>3.8969907407407404E-2</v>
      </c>
      <c r="D393" s="34">
        <v>90</v>
      </c>
      <c r="E393" s="113">
        <v>4.0787037037037038E-2</v>
      </c>
      <c r="F393" s="72"/>
      <c r="G393" s="126"/>
      <c r="H393" s="125"/>
      <c r="I393" s="72" t="s">
        <v>173</v>
      </c>
      <c r="J393" s="72" t="s">
        <v>438</v>
      </c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</row>
    <row r="394" spans="1:28" ht="12.75" customHeight="1" x14ac:dyDescent="0.35">
      <c r="A394" s="111">
        <v>1663</v>
      </c>
      <c r="B394" s="72" t="s">
        <v>262</v>
      </c>
      <c r="C394" s="113">
        <v>4.0196759259259258E-2</v>
      </c>
      <c r="D394" s="34">
        <v>86</v>
      </c>
      <c r="E394" s="113">
        <v>4.1377314814814818E-2</v>
      </c>
      <c r="F394" s="72"/>
      <c r="G394" s="126"/>
      <c r="H394" s="125"/>
      <c r="I394" s="72" t="s">
        <v>253</v>
      </c>
      <c r="J394" s="72" t="s">
        <v>438</v>
      </c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</row>
    <row r="395" spans="1:28" ht="12.75" customHeight="1" x14ac:dyDescent="0.35">
      <c r="A395" s="111" t="s">
        <v>354</v>
      </c>
      <c r="B395" s="72"/>
      <c r="C395" s="113"/>
      <c r="D395" s="34"/>
      <c r="E395" s="113"/>
      <c r="F395" s="72"/>
      <c r="G395" s="126"/>
      <c r="H395" s="125"/>
      <c r="I395" s="72"/>
      <c r="J395" s="72" t="s">
        <v>438</v>
      </c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</row>
    <row r="396" spans="1:28" ht="12.75" customHeight="1" x14ac:dyDescent="0.35">
      <c r="A396" s="33" t="s">
        <v>439</v>
      </c>
      <c r="B396" s="109"/>
      <c r="C396" s="113"/>
      <c r="D396" s="34"/>
      <c r="E396" s="113"/>
      <c r="F396" s="72"/>
      <c r="G396" s="72"/>
      <c r="H396" s="72"/>
      <c r="I396" s="72"/>
      <c r="J396" s="72" t="s">
        <v>440</v>
      </c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</row>
    <row r="397" spans="1:28" ht="12.75" customHeight="1" x14ac:dyDescent="0.35">
      <c r="A397" s="111">
        <v>1</v>
      </c>
      <c r="B397" s="72" t="s">
        <v>441</v>
      </c>
      <c r="C397" s="113">
        <v>1.3541666666666667E-2</v>
      </c>
      <c r="D397" s="34">
        <v>100</v>
      </c>
      <c r="E397" s="113"/>
      <c r="F397" s="72"/>
      <c r="G397" s="72"/>
      <c r="H397" s="72"/>
      <c r="I397" s="72" t="s">
        <v>220</v>
      </c>
      <c r="J397" s="72" t="s">
        <v>440</v>
      </c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</row>
    <row r="398" spans="1:28" ht="12.75" customHeight="1" x14ac:dyDescent="0.35">
      <c r="A398" s="111">
        <v>5</v>
      </c>
      <c r="B398" s="72" t="s">
        <v>442</v>
      </c>
      <c r="C398" s="113">
        <v>1.4664351851851852E-2</v>
      </c>
      <c r="D398" s="34">
        <v>99</v>
      </c>
      <c r="E398" s="113"/>
      <c r="F398" s="72"/>
      <c r="G398" s="126"/>
      <c r="H398" s="125"/>
      <c r="I398" s="72" t="s">
        <v>228</v>
      </c>
      <c r="J398" s="72" t="s">
        <v>440</v>
      </c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</row>
    <row r="399" spans="1:28" ht="12.75" customHeight="1" x14ac:dyDescent="0.35">
      <c r="A399" s="111">
        <v>7</v>
      </c>
      <c r="B399" s="72" t="s">
        <v>443</v>
      </c>
      <c r="C399" s="113">
        <v>1.480324074074074E-2</v>
      </c>
      <c r="D399" s="34">
        <v>98</v>
      </c>
      <c r="E399" s="113"/>
      <c r="F399" s="72"/>
      <c r="G399" s="126"/>
      <c r="H399" s="125"/>
      <c r="I399" s="72" t="s">
        <v>239</v>
      </c>
      <c r="J399" s="72" t="s">
        <v>440</v>
      </c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</row>
    <row r="400" spans="1:28" ht="12.75" customHeight="1" x14ac:dyDescent="0.35">
      <c r="A400" s="111">
        <v>10</v>
      </c>
      <c r="B400" s="72" t="s">
        <v>444</v>
      </c>
      <c r="C400" s="113">
        <v>1.5057870370370371E-2</v>
      </c>
      <c r="D400" s="34">
        <v>100</v>
      </c>
      <c r="E400" s="113"/>
      <c r="F400" s="72"/>
      <c r="G400" s="126"/>
      <c r="H400" s="125"/>
      <c r="I400" s="72" t="s">
        <v>137</v>
      </c>
      <c r="J400" s="72" t="s">
        <v>440</v>
      </c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</row>
    <row r="401" spans="1:28" ht="12.75" customHeight="1" x14ac:dyDescent="0.35">
      <c r="A401" s="111">
        <v>11</v>
      </c>
      <c r="B401" s="72" t="s">
        <v>445</v>
      </c>
      <c r="C401" s="113">
        <v>1.5081018518518518E-2</v>
      </c>
      <c r="D401" s="34">
        <v>97</v>
      </c>
      <c r="E401" s="113"/>
      <c r="F401" s="72"/>
      <c r="G401" s="126"/>
      <c r="H401" s="125"/>
      <c r="I401" s="72" t="s">
        <v>239</v>
      </c>
      <c r="J401" s="72" t="s">
        <v>440</v>
      </c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</row>
    <row r="402" spans="1:28" ht="12.75" customHeight="1" x14ac:dyDescent="0.35">
      <c r="A402" s="111">
        <v>12</v>
      </c>
      <c r="B402" s="72" t="s">
        <v>446</v>
      </c>
      <c r="C402" s="113">
        <v>1.5173611111111112E-2</v>
      </c>
      <c r="D402" s="34">
        <v>98</v>
      </c>
      <c r="E402" s="113"/>
      <c r="F402" s="72"/>
      <c r="G402" s="126"/>
      <c r="H402" s="125"/>
      <c r="I402" s="72" t="s">
        <v>137</v>
      </c>
      <c r="J402" s="72" t="s">
        <v>440</v>
      </c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</row>
    <row r="403" spans="1:28" ht="12.75" customHeight="1" x14ac:dyDescent="0.35">
      <c r="A403" s="111">
        <v>14</v>
      </c>
      <c r="B403" s="72" t="s">
        <v>447</v>
      </c>
      <c r="C403" s="113">
        <v>1.5717592592592592E-2</v>
      </c>
      <c r="D403" s="34">
        <v>96</v>
      </c>
      <c r="E403" s="113"/>
      <c r="F403" s="72"/>
      <c r="G403" s="126"/>
      <c r="H403" s="125"/>
      <c r="I403" s="72" t="s">
        <v>239</v>
      </c>
      <c r="J403" s="72" t="s">
        <v>440</v>
      </c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</row>
    <row r="404" spans="1:28" ht="12.75" customHeight="1" x14ac:dyDescent="0.35">
      <c r="A404" s="111">
        <v>16</v>
      </c>
      <c r="B404" s="72" t="s">
        <v>448</v>
      </c>
      <c r="C404" s="113">
        <v>1.5983796296296298E-2</v>
      </c>
      <c r="D404" s="34">
        <v>95</v>
      </c>
      <c r="E404" s="113"/>
      <c r="F404" s="72"/>
      <c r="G404" s="126"/>
      <c r="H404" s="125"/>
      <c r="I404" s="72" t="s">
        <v>250</v>
      </c>
      <c r="J404" s="72" t="s">
        <v>440</v>
      </c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</row>
    <row r="405" spans="1:28" ht="12.75" customHeight="1" x14ac:dyDescent="0.35">
      <c r="A405" s="111">
        <v>18</v>
      </c>
      <c r="B405" s="72" t="s">
        <v>449</v>
      </c>
      <c r="C405" s="113">
        <v>1.6250000000000001E-2</v>
      </c>
      <c r="D405" s="34">
        <v>94</v>
      </c>
      <c r="E405" s="113"/>
      <c r="F405" s="72"/>
      <c r="G405" s="126"/>
      <c r="H405" s="125"/>
      <c r="I405" s="72" t="s">
        <v>250</v>
      </c>
      <c r="J405" s="72" t="s">
        <v>440</v>
      </c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</row>
    <row r="406" spans="1:28" ht="12.75" customHeight="1" x14ac:dyDescent="0.35">
      <c r="A406" s="111">
        <v>20</v>
      </c>
      <c r="B406" s="72" t="s">
        <v>450</v>
      </c>
      <c r="C406" s="113">
        <v>1.6331018518518519E-2</v>
      </c>
      <c r="D406" s="34">
        <v>93</v>
      </c>
      <c r="E406" s="113"/>
      <c r="F406" s="72"/>
      <c r="G406" s="126"/>
      <c r="H406" s="125"/>
      <c r="I406" s="72" t="s">
        <v>250</v>
      </c>
      <c r="J406" s="72" t="s">
        <v>440</v>
      </c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</row>
    <row r="407" spans="1:28" ht="12.75" customHeight="1" x14ac:dyDescent="0.35">
      <c r="A407" s="111">
        <v>23</v>
      </c>
      <c r="B407" s="72" t="s">
        <v>451</v>
      </c>
      <c r="C407" s="113">
        <v>1.6736111111111111E-2</v>
      </c>
      <c r="D407" s="34">
        <v>96</v>
      </c>
      <c r="E407" s="113"/>
      <c r="F407" s="72"/>
      <c r="G407" s="126"/>
      <c r="H407" s="125"/>
      <c r="I407" s="72" t="s">
        <v>149</v>
      </c>
      <c r="J407" s="72" t="s">
        <v>440</v>
      </c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</row>
    <row r="408" spans="1:28" ht="12.75" customHeight="1" x14ac:dyDescent="0.35">
      <c r="A408" s="111">
        <v>28</v>
      </c>
      <c r="B408" s="72" t="s">
        <v>452</v>
      </c>
      <c r="C408" s="113">
        <v>1.7037037037037038E-2</v>
      </c>
      <c r="D408" s="34">
        <v>92</v>
      </c>
      <c r="E408" s="113"/>
      <c r="F408" s="72"/>
      <c r="G408" s="126"/>
      <c r="H408" s="125"/>
      <c r="I408" s="72" t="s">
        <v>254</v>
      </c>
      <c r="J408" s="72" t="s">
        <v>440</v>
      </c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</row>
    <row r="409" spans="1:28" ht="12.75" customHeight="1" x14ac:dyDescent="0.35">
      <c r="A409" s="111">
        <v>29</v>
      </c>
      <c r="B409" s="72" t="s">
        <v>453</v>
      </c>
      <c r="C409" s="113">
        <v>1.7048611111111112E-2</v>
      </c>
      <c r="D409" s="34">
        <v>91</v>
      </c>
      <c r="E409" s="113"/>
      <c r="F409" s="72"/>
      <c r="G409" s="126"/>
      <c r="H409" s="125"/>
      <c r="I409" s="72" t="s">
        <v>254</v>
      </c>
      <c r="J409" s="72" t="s">
        <v>440</v>
      </c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</row>
    <row r="410" spans="1:28" ht="12.75" customHeight="1" x14ac:dyDescent="0.35">
      <c r="A410" s="111">
        <v>35</v>
      </c>
      <c r="B410" s="72" t="s">
        <v>454</v>
      </c>
      <c r="C410" s="113">
        <v>1.787037037037037E-2</v>
      </c>
      <c r="D410" s="34">
        <v>90</v>
      </c>
      <c r="E410" s="113"/>
      <c r="F410" s="72"/>
      <c r="G410" s="126"/>
      <c r="H410" s="125"/>
      <c r="I410" s="72" t="s">
        <v>254</v>
      </c>
      <c r="J410" s="72" t="s">
        <v>440</v>
      </c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</row>
    <row r="411" spans="1:28" ht="12.75" customHeight="1" x14ac:dyDescent="0.35">
      <c r="A411" s="111">
        <v>54</v>
      </c>
      <c r="B411" s="72" t="s">
        <v>455</v>
      </c>
      <c r="C411" s="113">
        <v>1.951388888888889E-2</v>
      </c>
      <c r="D411" s="34">
        <v>89</v>
      </c>
      <c r="E411" s="113"/>
      <c r="F411" s="72"/>
      <c r="G411" s="126"/>
      <c r="H411" s="125"/>
      <c r="I411" s="72" t="s">
        <v>253</v>
      </c>
      <c r="J411" s="72" t="s">
        <v>440</v>
      </c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</row>
    <row r="412" spans="1:28" ht="12.75" customHeight="1" x14ac:dyDescent="0.35">
      <c r="A412" s="111">
        <v>60</v>
      </c>
      <c r="B412" s="72" t="s">
        <v>456</v>
      </c>
      <c r="C412" s="113">
        <v>2.0173611111111111E-2</v>
      </c>
      <c r="D412" s="34">
        <v>88</v>
      </c>
      <c r="E412" s="113"/>
      <c r="F412" s="72"/>
      <c r="G412" s="72"/>
      <c r="H412" s="72"/>
      <c r="I412" s="72" t="s">
        <v>253</v>
      </c>
      <c r="J412" s="72" t="s">
        <v>440</v>
      </c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</row>
    <row r="413" spans="1:28" ht="12.75" customHeight="1" x14ac:dyDescent="0.35">
      <c r="A413" s="111">
        <v>63</v>
      </c>
      <c r="B413" s="72" t="s">
        <v>457</v>
      </c>
      <c r="C413" s="113">
        <v>2.0219907407407409E-2</v>
      </c>
      <c r="D413" s="34">
        <v>94</v>
      </c>
      <c r="E413" s="113"/>
      <c r="F413" s="72"/>
      <c r="G413" s="72"/>
      <c r="H413" s="72"/>
      <c r="I413" s="72" t="s">
        <v>173</v>
      </c>
      <c r="J413" s="72" t="s">
        <v>440</v>
      </c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</row>
    <row r="414" spans="1:28" ht="12.75" customHeight="1" x14ac:dyDescent="0.35">
      <c r="A414" s="111">
        <v>66</v>
      </c>
      <c r="B414" s="72" t="s">
        <v>458</v>
      </c>
      <c r="C414" s="113">
        <v>2.0844907407407406E-2</v>
      </c>
      <c r="D414" s="34">
        <v>87</v>
      </c>
      <c r="E414" s="113"/>
      <c r="F414" s="72"/>
      <c r="G414" s="126"/>
      <c r="H414" s="125"/>
      <c r="I414" s="72" t="s">
        <v>253</v>
      </c>
      <c r="J414" s="72" t="s">
        <v>440</v>
      </c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</row>
    <row r="415" spans="1:28" ht="12.75" customHeight="1" x14ac:dyDescent="0.35">
      <c r="A415" s="111">
        <v>69</v>
      </c>
      <c r="B415" s="72" t="s">
        <v>459</v>
      </c>
      <c r="C415" s="113">
        <v>2.1261574074074075E-2</v>
      </c>
      <c r="D415" s="34">
        <v>86</v>
      </c>
      <c r="E415" s="113"/>
      <c r="F415" s="72"/>
      <c r="G415" s="126"/>
      <c r="H415" s="125"/>
      <c r="I415" s="72" t="s">
        <v>253</v>
      </c>
      <c r="J415" s="72" t="s">
        <v>440</v>
      </c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</row>
    <row r="416" spans="1:28" ht="12.75" customHeight="1" x14ac:dyDescent="0.35">
      <c r="A416" s="111">
        <v>71</v>
      </c>
      <c r="B416" s="72" t="s">
        <v>460</v>
      </c>
      <c r="C416" s="113">
        <v>2.1435185185185186E-2</v>
      </c>
      <c r="D416" s="34">
        <v>85</v>
      </c>
      <c r="E416" s="113"/>
      <c r="F416" s="72"/>
      <c r="G416" s="126"/>
      <c r="H416" s="125"/>
      <c r="I416" s="72" t="s">
        <v>253</v>
      </c>
      <c r="J416" s="72" t="s">
        <v>440</v>
      </c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</row>
    <row r="417" spans="1:28" ht="12.75" customHeight="1" x14ac:dyDescent="0.35">
      <c r="A417" s="111">
        <v>85</v>
      </c>
      <c r="B417" s="72" t="s">
        <v>461</v>
      </c>
      <c r="C417" s="113">
        <v>2.4687500000000001E-2</v>
      </c>
      <c r="D417" s="34">
        <v>92</v>
      </c>
      <c r="E417" s="113"/>
      <c r="F417" s="72"/>
      <c r="G417" s="126"/>
      <c r="H417" s="125"/>
      <c r="I417" s="72" t="s">
        <v>155</v>
      </c>
      <c r="J417" s="72" t="s">
        <v>440</v>
      </c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</row>
    <row r="418" spans="1:28" ht="12.75" customHeight="1" x14ac:dyDescent="0.35">
      <c r="A418" s="111">
        <v>86</v>
      </c>
      <c r="B418" s="72" t="s">
        <v>462</v>
      </c>
      <c r="C418" s="113">
        <v>2.5486111111111112E-2</v>
      </c>
      <c r="D418" s="34">
        <v>90</v>
      </c>
      <c r="E418" s="113"/>
      <c r="F418" s="72"/>
      <c r="G418" s="126"/>
      <c r="H418" s="125"/>
      <c r="I418" s="72" t="s">
        <v>155</v>
      </c>
      <c r="J418" s="72" t="s">
        <v>440</v>
      </c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</row>
    <row r="419" spans="1:28" ht="12.75" customHeight="1" x14ac:dyDescent="0.35">
      <c r="A419" s="111" t="s">
        <v>354</v>
      </c>
      <c r="B419" s="72"/>
      <c r="C419" s="113"/>
      <c r="D419" s="34"/>
      <c r="E419" s="113"/>
      <c r="F419" s="72"/>
      <c r="G419" s="126"/>
      <c r="H419" s="125"/>
      <c r="I419" s="72"/>
      <c r="J419" s="72" t="s">
        <v>440</v>
      </c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</row>
    <row r="420" spans="1:28" ht="12.75" customHeight="1" x14ac:dyDescent="0.35">
      <c r="A420" s="33" t="s">
        <v>463</v>
      </c>
      <c r="B420" s="109"/>
      <c r="C420" s="113"/>
      <c r="D420" s="34"/>
      <c r="E420" s="113"/>
      <c r="F420" s="72"/>
      <c r="G420" s="126"/>
      <c r="H420" s="125"/>
      <c r="I420" s="72"/>
      <c r="J420" s="72" t="s">
        <v>464</v>
      </c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</row>
    <row r="421" spans="1:28" ht="12.75" customHeight="1" x14ac:dyDescent="0.35">
      <c r="A421" s="111">
        <v>4</v>
      </c>
      <c r="B421" s="72" t="s">
        <v>163</v>
      </c>
      <c r="C421" s="113">
        <v>2.1550925925925925E-2</v>
      </c>
      <c r="D421" s="34">
        <v>100</v>
      </c>
      <c r="E421" s="113"/>
      <c r="F421" s="72"/>
      <c r="G421" s="126"/>
      <c r="H421" s="125"/>
      <c r="I421" s="72" t="s">
        <v>402</v>
      </c>
      <c r="J421" s="72" t="s">
        <v>464</v>
      </c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</row>
    <row r="422" spans="1:28" ht="12.75" customHeight="1" x14ac:dyDescent="0.35">
      <c r="A422" s="111">
        <v>7</v>
      </c>
      <c r="B422" s="72" t="s">
        <v>138</v>
      </c>
      <c r="C422" s="113">
        <v>2.2152777777777778E-2</v>
      </c>
      <c r="D422" s="34">
        <v>99</v>
      </c>
      <c r="E422" s="113"/>
      <c r="F422" s="72"/>
      <c r="G422" s="126"/>
      <c r="H422" s="125"/>
      <c r="I422" s="72" t="s">
        <v>402</v>
      </c>
      <c r="J422" s="72" t="s">
        <v>464</v>
      </c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</row>
    <row r="423" spans="1:28" ht="12.75" customHeight="1" x14ac:dyDescent="0.35">
      <c r="A423" s="111">
        <v>17</v>
      </c>
      <c r="B423" s="72" t="s">
        <v>143</v>
      </c>
      <c r="C423" s="113">
        <v>2.3321759259259261E-2</v>
      </c>
      <c r="D423" s="34">
        <v>98</v>
      </c>
      <c r="E423" s="113"/>
      <c r="F423" s="72"/>
      <c r="G423" s="126"/>
      <c r="H423" s="125"/>
      <c r="I423" s="72" t="s">
        <v>402</v>
      </c>
      <c r="J423" s="72" t="s">
        <v>464</v>
      </c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</row>
    <row r="424" spans="1:28" ht="12.75" customHeight="1" x14ac:dyDescent="0.35">
      <c r="A424" s="111">
        <v>20</v>
      </c>
      <c r="B424" s="72" t="s">
        <v>465</v>
      </c>
      <c r="C424" s="113">
        <v>2.3425925925925926E-2</v>
      </c>
      <c r="D424" s="34">
        <v>97</v>
      </c>
      <c r="E424" s="113"/>
      <c r="F424" s="72"/>
      <c r="G424" s="126"/>
      <c r="H424" s="125"/>
      <c r="I424" s="72" t="s">
        <v>402</v>
      </c>
      <c r="J424" s="72" t="s">
        <v>464</v>
      </c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</row>
    <row r="425" spans="1:28" ht="12.75" customHeight="1" x14ac:dyDescent="0.35">
      <c r="A425" s="111">
        <v>24</v>
      </c>
      <c r="B425" s="72" t="s">
        <v>134</v>
      </c>
      <c r="C425" s="113">
        <v>2.3599537037037037E-2</v>
      </c>
      <c r="D425" s="34">
        <v>96</v>
      </c>
      <c r="E425" s="113"/>
      <c r="F425" s="72"/>
      <c r="G425" s="126"/>
      <c r="H425" s="125"/>
      <c r="I425" s="72" t="s">
        <v>402</v>
      </c>
      <c r="J425" s="72" t="s">
        <v>464</v>
      </c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</row>
    <row r="426" spans="1:28" ht="12.75" customHeight="1" x14ac:dyDescent="0.35">
      <c r="A426" s="111">
        <v>33</v>
      </c>
      <c r="B426" s="72" t="s">
        <v>141</v>
      </c>
      <c r="C426" s="113">
        <v>2.4328703703703703E-2</v>
      </c>
      <c r="D426" s="34">
        <v>95</v>
      </c>
      <c r="E426" s="113"/>
      <c r="F426" s="72"/>
      <c r="G426" s="126"/>
      <c r="H426" s="125"/>
      <c r="I426" s="72" t="s">
        <v>402</v>
      </c>
      <c r="J426" s="72" t="s">
        <v>464</v>
      </c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</row>
    <row r="427" spans="1:28" ht="12.75" customHeight="1" x14ac:dyDescent="0.35">
      <c r="A427" s="111">
        <v>34</v>
      </c>
      <c r="B427" s="72" t="s">
        <v>150</v>
      </c>
      <c r="C427" s="113">
        <v>2.4513888888888891E-2</v>
      </c>
      <c r="D427" s="34">
        <v>94</v>
      </c>
      <c r="E427" s="113"/>
      <c r="F427" s="72"/>
      <c r="G427" s="126"/>
      <c r="H427" s="125"/>
      <c r="I427" s="72" t="s">
        <v>402</v>
      </c>
      <c r="J427" s="72" t="s">
        <v>464</v>
      </c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</row>
    <row r="428" spans="1:28" ht="12.75" customHeight="1" x14ac:dyDescent="0.35">
      <c r="A428" s="111">
        <v>66</v>
      </c>
      <c r="B428" s="72" t="s">
        <v>165</v>
      </c>
      <c r="C428" s="113">
        <v>2.630787037037037E-2</v>
      </c>
      <c r="D428" s="34">
        <v>93</v>
      </c>
      <c r="E428" s="113"/>
      <c r="F428" s="72"/>
      <c r="G428" s="72"/>
      <c r="H428" s="72"/>
      <c r="I428" s="72" t="s">
        <v>402</v>
      </c>
      <c r="J428" s="72" t="s">
        <v>464</v>
      </c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</row>
    <row r="429" spans="1:28" ht="12.75" customHeight="1" x14ac:dyDescent="0.35">
      <c r="A429" s="111">
        <v>69</v>
      </c>
      <c r="B429" s="72" t="s">
        <v>146</v>
      </c>
      <c r="C429" s="113">
        <v>2.6458333333333334E-2</v>
      </c>
      <c r="D429" s="34">
        <v>92</v>
      </c>
      <c r="E429" s="113"/>
      <c r="F429" s="72"/>
      <c r="G429" s="72"/>
      <c r="H429" s="72"/>
      <c r="I429" s="72" t="s">
        <v>402</v>
      </c>
      <c r="J429" s="72" t="s">
        <v>464</v>
      </c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</row>
    <row r="430" spans="1:28" ht="12.75" customHeight="1" x14ac:dyDescent="0.35">
      <c r="A430" s="111">
        <v>95</v>
      </c>
      <c r="B430" s="72" t="s">
        <v>147</v>
      </c>
      <c r="C430" s="113">
        <v>2.732638888888889E-2</v>
      </c>
      <c r="D430" s="34">
        <v>91</v>
      </c>
      <c r="E430" s="113"/>
      <c r="F430" s="72"/>
      <c r="G430" s="126"/>
      <c r="H430" s="125"/>
      <c r="I430" s="72" t="s">
        <v>402</v>
      </c>
      <c r="J430" s="72" t="s">
        <v>464</v>
      </c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</row>
    <row r="431" spans="1:28" ht="12.75" customHeight="1" x14ac:dyDescent="0.35">
      <c r="A431" s="111">
        <v>103</v>
      </c>
      <c r="B431" s="72" t="s">
        <v>161</v>
      </c>
      <c r="C431" s="113">
        <v>2.7650462962962963E-2</v>
      </c>
      <c r="D431" s="34">
        <v>90</v>
      </c>
      <c r="E431" s="113"/>
      <c r="F431" s="72"/>
      <c r="G431" s="126"/>
      <c r="H431" s="125"/>
      <c r="I431" s="72" t="s">
        <v>402</v>
      </c>
      <c r="J431" s="72" t="s">
        <v>464</v>
      </c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</row>
    <row r="432" spans="1:28" ht="12.75" customHeight="1" x14ac:dyDescent="0.35">
      <c r="A432" s="111">
        <v>137</v>
      </c>
      <c r="B432" s="72" t="s">
        <v>162</v>
      </c>
      <c r="C432" s="113">
        <v>2.9594907407407407E-2</v>
      </c>
      <c r="D432" s="34">
        <v>89</v>
      </c>
      <c r="E432" s="113"/>
      <c r="F432" s="72"/>
      <c r="G432" s="126"/>
      <c r="H432" s="125"/>
      <c r="I432" s="72" t="s">
        <v>402</v>
      </c>
      <c r="J432" s="72" t="s">
        <v>464</v>
      </c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</row>
    <row r="433" spans="1:28" ht="12.75" customHeight="1" x14ac:dyDescent="0.35">
      <c r="A433" s="111">
        <v>181</v>
      </c>
      <c r="B433" s="72" t="s">
        <v>151</v>
      </c>
      <c r="C433" s="113">
        <v>3.1643518518518515E-2</v>
      </c>
      <c r="D433" s="34">
        <v>88</v>
      </c>
      <c r="E433" s="113"/>
      <c r="F433" s="72"/>
      <c r="G433" s="126"/>
      <c r="H433" s="125"/>
      <c r="I433" s="72" t="s">
        <v>402</v>
      </c>
      <c r="J433" s="72" t="s">
        <v>464</v>
      </c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</row>
    <row r="434" spans="1:28" ht="12.75" customHeight="1" x14ac:dyDescent="0.35">
      <c r="A434" s="111">
        <v>206</v>
      </c>
      <c r="B434" s="72" t="s">
        <v>157</v>
      </c>
      <c r="C434" s="113">
        <v>3.3692129629629627E-2</v>
      </c>
      <c r="D434" s="34">
        <v>87</v>
      </c>
      <c r="E434" s="113"/>
      <c r="F434" s="72"/>
      <c r="G434" s="72"/>
      <c r="H434" s="72"/>
      <c r="I434" s="72" t="s">
        <v>402</v>
      </c>
      <c r="J434" s="72" t="s">
        <v>464</v>
      </c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</row>
    <row r="435" spans="1:28" ht="12.75" customHeight="1" x14ac:dyDescent="0.35">
      <c r="A435" s="111">
        <v>224</v>
      </c>
      <c r="B435" s="72" t="s">
        <v>168</v>
      </c>
      <c r="C435" s="113">
        <v>3.4918981481481481E-2</v>
      </c>
      <c r="D435" s="34">
        <v>86</v>
      </c>
      <c r="E435" s="113"/>
      <c r="F435" s="72"/>
      <c r="G435" s="72"/>
      <c r="H435" s="72"/>
      <c r="I435" s="72" t="s">
        <v>402</v>
      </c>
      <c r="J435" s="72" t="s">
        <v>464</v>
      </c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</row>
    <row r="436" spans="1:28" ht="12.75" customHeight="1" x14ac:dyDescent="0.35">
      <c r="A436" s="111">
        <v>5</v>
      </c>
      <c r="B436" s="72" t="s">
        <v>265</v>
      </c>
      <c r="C436" s="113">
        <v>1.8368055555555554E-2</v>
      </c>
      <c r="D436" s="34">
        <v>100</v>
      </c>
      <c r="E436" s="113"/>
      <c r="F436" s="72"/>
      <c r="G436" s="72"/>
      <c r="H436" s="72"/>
      <c r="I436" s="72" t="s">
        <v>402</v>
      </c>
      <c r="J436" s="72" t="s">
        <v>464</v>
      </c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</row>
    <row r="437" spans="1:28" ht="12.75" customHeight="1" x14ac:dyDescent="0.35">
      <c r="A437" s="111">
        <v>7</v>
      </c>
      <c r="B437" s="72" t="s">
        <v>223</v>
      </c>
      <c r="C437" s="113">
        <v>1.8645833333333334E-2</v>
      </c>
      <c r="D437" s="34">
        <v>99</v>
      </c>
      <c r="E437" s="113"/>
      <c r="F437" s="72"/>
      <c r="G437" s="72"/>
      <c r="H437" s="72"/>
      <c r="I437" s="72" t="s">
        <v>402</v>
      </c>
      <c r="J437" s="72" t="s">
        <v>464</v>
      </c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</row>
    <row r="438" spans="1:28" ht="12.75" customHeight="1" x14ac:dyDescent="0.35">
      <c r="A438" s="111">
        <v>27</v>
      </c>
      <c r="B438" s="72" t="s">
        <v>229</v>
      </c>
      <c r="C438" s="113">
        <v>2.0092592592592592E-2</v>
      </c>
      <c r="D438" s="34">
        <v>98</v>
      </c>
      <c r="E438" s="113"/>
      <c r="F438" s="72"/>
      <c r="G438" s="126"/>
      <c r="H438" s="125"/>
      <c r="I438" s="72" t="s">
        <v>402</v>
      </c>
      <c r="J438" s="72" t="s">
        <v>464</v>
      </c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</row>
    <row r="439" spans="1:28" ht="12.75" customHeight="1" x14ac:dyDescent="0.35">
      <c r="A439" s="111">
        <v>31</v>
      </c>
      <c r="B439" s="72" t="s">
        <v>267</v>
      </c>
      <c r="C439" s="113">
        <v>2.0243055555555556E-2</v>
      </c>
      <c r="D439" s="34">
        <v>97</v>
      </c>
      <c r="E439" s="113"/>
      <c r="F439" s="72"/>
      <c r="G439" s="126"/>
      <c r="H439" s="125"/>
      <c r="I439" s="72" t="s">
        <v>402</v>
      </c>
      <c r="J439" s="72" t="s">
        <v>464</v>
      </c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</row>
    <row r="440" spans="1:28" ht="12.75" customHeight="1" x14ac:dyDescent="0.35">
      <c r="A440" s="111">
        <v>50</v>
      </c>
      <c r="B440" s="72" t="s">
        <v>242</v>
      </c>
      <c r="C440" s="113">
        <v>2.1099537037037038E-2</v>
      </c>
      <c r="D440" s="34">
        <v>96</v>
      </c>
      <c r="E440" s="113"/>
      <c r="F440" s="72"/>
      <c r="G440" s="126"/>
      <c r="H440" s="125"/>
      <c r="I440" s="72" t="s">
        <v>402</v>
      </c>
      <c r="J440" s="72" t="s">
        <v>464</v>
      </c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</row>
    <row r="441" spans="1:28" ht="12.75" customHeight="1" x14ac:dyDescent="0.35">
      <c r="A441" s="111">
        <v>63</v>
      </c>
      <c r="B441" s="72" t="s">
        <v>216</v>
      </c>
      <c r="C441" s="113">
        <v>2.1388888888888888E-2</v>
      </c>
      <c r="D441" s="34">
        <v>95</v>
      </c>
      <c r="E441" s="113"/>
      <c r="F441" s="72"/>
      <c r="G441" s="72"/>
      <c r="H441" s="72"/>
      <c r="I441" s="72" t="s">
        <v>402</v>
      </c>
      <c r="J441" s="72" t="s">
        <v>464</v>
      </c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</row>
    <row r="442" spans="1:28" ht="12.75" customHeight="1" x14ac:dyDescent="0.35">
      <c r="A442" s="111">
        <v>70</v>
      </c>
      <c r="B442" s="72" t="s">
        <v>245</v>
      </c>
      <c r="C442" s="113">
        <v>2.162037037037037E-2</v>
      </c>
      <c r="D442" s="34">
        <v>94</v>
      </c>
      <c r="E442" s="113"/>
      <c r="F442" s="72"/>
      <c r="G442" s="72"/>
      <c r="H442" s="72"/>
      <c r="I442" s="72" t="s">
        <v>402</v>
      </c>
      <c r="J442" s="72" t="s">
        <v>464</v>
      </c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</row>
    <row r="443" spans="1:28" ht="12.75" customHeight="1" x14ac:dyDescent="0.35">
      <c r="A443" s="111">
        <v>75</v>
      </c>
      <c r="B443" s="72" t="s">
        <v>291</v>
      </c>
      <c r="C443" s="113">
        <v>2.179398148148148E-2</v>
      </c>
      <c r="D443" s="34">
        <v>93</v>
      </c>
      <c r="E443" s="113"/>
      <c r="F443" s="72"/>
      <c r="G443" s="126"/>
      <c r="H443" s="125"/>
      <c r="I443" s="72" t="s">
        <v>402</v>
      </c>
      <c r="J443" s="72" t="s">
        <v>464</v>
      </c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</row>
    <row r="444" spans="1:28" ht="12.75" customHeight="1" x14ac:dyDescent="0.35">
      <c r="A444" s="111">
        <v>90</v>
      </c>
      <c r="B444" s="72" t="s">
        <v>221</v>
      </c>
      <c r="C444" s="113">
        <v>2.2291666666666668E-2</v>
      </c>
      <c r="D444" s="34">
        <v>92</v>
      </c>
      <c r="E444" s="113"/>
      <c r="F444" s="72"/>
      <c r="G444" s="126"/>
      <c r="H444" s="125"/>
      <c r="I444" s="72" t="s">
        <v>402</v>
      </c>
      <c r="J444" s="72" t="s">
        <v>464</v>
      </c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</row>
    <row r="445" spans="1:28" ht="12.75" customHeight="1" x14ac:dyDescent="0.35">
      <c r="A445" s="111">
        <v>142</v>
      </c>
      <c r="B445" s="72" t="s">
        <v>236</v>
      </c>
      <c r="C445" s="113">
        <v>2.3692129629629629E-2</v>
      </c>
      <c r="D445" s="34">
        <v>91</v>
      </c>
      <c r="E445" s="113"/>
      <c r="F445" s="72"/>
      <c r="G445" s="126"/>
      <c r="H445" s="125"/>
      <c r="I445" s="72" t="s">
        <v>402</v>
      </c>
      <c r="J445" s="72" t="s">
        <v>464</v>
      </c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</row>
    <row r="446" spans="1:28" ht="12.75" customHeight="1" x14ac:dyDescent="0.35">
      <c r="A446" s="111">
        <v>174</v>
      </c>
      <c r="B446" s="72" t="s">
        <v>414</v>
      </c>
      <c r="C446" s="113">
        <v>2.462962962962963E-2</v>
      </c>
      <c r="D446" s="34">
        <v>90</v>
      </c>
      <c r="E446" s="113"/>
      <c r="F446" s="72"/>
      <c r="G446" s="126"/>
      <c r="H446" s="125"/>
      <c r="I446" s="72" t="s">
        <v>402</v>
      </c>
      <c r="J446" s="72" t="s">
        <v>464</v>
      </c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</row>
    <row r="447" spans="1:28" ht="12.75" customHeight="1" x14ac:dyDescent="0.35">
      <c r="A447" s="111">
        <v>186</v>
      </c>
      <c r="B447" s="72" t="s">
        <v>235</v>
      </c>
      <c r="C447" s="113">
        <v>2.4895833333333332E-2</v>
      </c>
      <c r="D447" s="34">
        <v>89</v>
      </c>
      <c r="E447" s="113"/>
      <c r="F447" s="72"/>
      <c r="G447" s="126"/>
      <c r="H447" s="125"/>
      <c r="I447" s="72" t="s">
        <v>402</v>
      </c>
      <c r="J447" s="72" t="s">
        <v>464</v>
      </c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</row>
    <row r="448" spans="1:28" ht="12.75" customHeight="1" x14ac:dyDescent="0.35">
      <c r="A448" s="111">
        <v>208</v>
      </c>
      <c r="B448" s="72" t="s">
        <v>255</v>
      </c>
      <c r="C448" s="113">
        <v>2.5578703703703704E-2</v>
      </c>
      <c r="D448" s="34">
        <v>88</v>
      </c>
      <c r="E448" s="113"/>
      <c r="F448" s="72"/>
      <c r="G448" s="126"/>
      <c r="H448" s="125"/>
      <c r="I448" s="72" t="s">
        <v>402</v>
      </c>
      <c r="J448" s="72" t="s">
        <v>464</v>
      </c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</row>
    <row r="449" spans="1:28" ht="12.75" customHeight="1" x14ac:dyDescent="0.35">
      <c r="A449" s="111">
        <v>257</v>
      </c>
      <c r="B449" s="72" t="s">
        <v>248</v>
      </c>
      <c r="C449" s="113">
        <v>2.7199074074074073E-2</v>
      </c>
      <c r="D449" s="34">
        <v>87</v>
      </c>
      <c r="E449" s="113"/>
      <c r="F449" s="72"/>
      <c r="G449" s="126"/>
      <c r="H449" s="125"/>
      <c r="I449" s="72" t="s">
        <v>402</v>
      </c>
      <c r="J449" s="72" t="s">
        <v>464</v>
      </c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</row>
    <row r="450" spans="1:28" ht="12.75" customHeight="1" x14ac:dyDescent="0.35">
      <c r="A450" s="111">
        <v>263</v>
      </c>
      <c r="B450" s="72" t="s">
        <v>240</v>
      </c>
      <c r="C450" s="113">
        <v>2.7465277777777779E-2</v>
      </c>
      <c r="D450" s="34">
        <v>86</v>
      </c>
      <c r="E450" s="113"/>
      <c r="F450" s="72"/>
      <c r="G450" s="126"/>
      <c r="H450" s="125"/>
      <c r="I450" s="72" t="s">
        <v>402</v>
      </c>
      <c r="J450" s="72" t="s">
        <v>464</v>
      </c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</row>
    <row r="451" spans="1:28" ht="12.75" customHeight="1" x14ac:dyDescent="0.35">
      <c r="A451" s="111">
        <v>275</v>
      </c>
      <c r="B451" s="72" t="s">
        <v>266</v>
      </c>
      <c r="C451" s="113">
        <v>2.78125E-2</v>
      </c>
      <c r="D451" s="34">
        <v>85</v>
      </c>
      <c r="E451" s="112"/>
      <c r="F451" s="72"/>
      <c r="G451" s="72"/>
      <c r="H451" s="125"/>
      <c r="I451" s="72" t="s">
        <v>402</v>
      </c>
      <c r="J451" s="72" t="s">
        <v>464</v>
      </c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</row>
    <row r="452" spans="1:28" ht="12.75" customHeight="1" x14ac:dyDescent="0.35">
      <c r="A452" s="111">
        <v>297</v>
      </c>
      <c r="B452" s="72" t="s">
        <v>251</v>
      </c>
      <c r="C452" s="113">
        <v>2.8715277777777777E-2</v>
      </c>
      <c r="D452" s="34">
        <v>84</v>
      </c>
      <c r="E452" s="113"/>
      <c r="F452" s="72"/>
      <c r="G452" s="126"/>
      <c r="H452" s="125"/>
      <c r="I452" s="72" t="s">
        <v>402</v>
      </c>
      <c r="J452" s="72" t="s">
        <v>464</v>
      </c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</row>
    <row r="453" spans="1:28" ht="12.75" customHeight="1" x14ac:dyDescent="0.35">
      <c r="A453" s="111">
        <v>301</v>
      </c>
      <c r="B453" s="72" t="s">
        <v>264</v>
      </c>
      <c r="C453" s="113">
        <v>2.8877314814814814E-2</v>
      </c>
      <c r="D453" s="34">
        <v>83</v>
      </c>
      <c r="E453" s="113"/>
      <c r="F453" s="72"/>
      <c r="G453" s="126"/>
      <c r="H453" s="125"/>
      <c r="I453" s="72" t="s">
        <v>402</v>
      </c>
      <c r="J453" s="72" t="s">
        <v>464</v>
      </c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</row>
    <row r="454" spans="1:28" ht="12.75" customHeight="1" x14ac:dyDescent="0.35">
      <c r="A454" s="111">
        <v>312</v>
      </c>
      <c r="B454" s="72" t="s">
        <v>256</v>
      </c>
      <c r="C454" s="113">
        <v>2.9328703703703704E-2</v>
      </c>
      <c r="D454" s="34">
        <v>82</v>
      </c>
      <c r="E454" s="113"/>
      <c r="F454" s="72"/>
      <c r="G454" s="126"/>
      <c r="H454" s="125"/>
      <c r="I454" s="72" t="s">
        <v>402</v>
      </c>
      <c r="J454" s="72" t="s">
        <v>464</v>
      </c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</row>
    <row r="455" spans="1:28" ht="12.75" customHeight="1" x14ac:dyDescent="0.35">
      <c r="A455" s="111">
        <v>316</v>
      </c>
      <c r="B455" s="72" t="s">
        <v>272</v>
      </c>
      <c r="C455" s="113">
        <v>2.9675925925925925E-2</v>
      </c>
      <c r="D455" s="34">
        <v>81</v>
      </c>
      <c r="E455" s="113"/>
      <c r="F455" s="72"/>
      <c r="G455" s="126"/>
      <c r="H455" s="125"/>
      <c r="I455" s="72" t="s">
        <v>402</v>
      </c>
      <c r="J455" s="72" t="s">
        <v>464</v>
      </c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</row>
    <row r="456" spans="1:28" ht="12.75" customHeight="1" x14ac:dyDescent="0.35">
      <c r="A456" s="111">
        <v>330</v>
      </c>
      <c r="B456" s="72" t="s">
        <v>283</v>
      </c>
      <c r="C456" s="113">
        <v>3.0810185185185184E-2</v>
      </c>
      <c r="D456" s="34">
        <v>80</v>
      </c>
      <c r="E456" s="113"/>
      <c r="F456" s="72"/>
      <c r="G456" s="126"/>
      <c r="H456" s="125"/>
      <c r="I456" s="72" t="s">
        <v>402</v>
      </c>
      <c r="J456" s="72" t="s">
        <v>464</v>
      </c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</row>
    <row r="457" spans="1:28" ht="12.75" customHeight="1" x14ac:dyDescent="0.35">
      <c r="A457" s="111">
        <v>335</v>
      </c>
      <c r="B457" s="72" t="s">
        <v>261</v>
      </c>
      <c r="C457" s="113">
        <v>3.1006944444444445E-2</v>
      </c>
      <c r="D457" s="34">
        <v>79</v>
      </c>
      <c r="E457" s="113"/>
      <c r="F457" s="72"/>
      <c r="G457" s="126"/>
      <c r="H457" s="125"/>
      <c r="I457" s="72" t="s">
        <v>402</v>
      </c>
      <c r="J457" s="72" t="s">
        <v>464</v>
      </c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</row>
    <row r="458" spans="1:28" ht="12.75" customHeight="1" x14ac:dyDescent="0.35">
      <c r="A458" s="111">
        <v>348</v>
      </c>
      <c r="B458" s="72" t="s">
        <v>252</v>
      </c>
      <c r="C458" s="113">
        <v>3.2731481481481479E-2</v>
      </c>
      <c r="D458" s="34">
        <v>78</v>
      </c>
      <c r="E458" s="113"/>
      <c r="F458" s="72"/>
      <c r="G458" s="126"/>
      <c r="H458" s="125"/>
      <c r="I458" s="72" t="s">
        <v>402</v>
      </c>
      <c r="J458" s="72" t="s">
        <v>464</v>
      </c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</row>
    <row r="459" spans="1:28" ht="12.75" customHeight="1" x14ac:dyDescent="0.35">
      <c r="A459" s="111">
        <v>357</v>
      </c>
      <c r="B459" s="72" t="s">
        <v>260</v>
      </c>
      <c r="C459" s="113">
        <v>3.3530092592592591E-2</v>
      </c>
      <c r="D459" s="34">
        <v>77</v>
      </c>
      <c r="E459" s="113"/>
      <c r="F459" s="72"/>
      <c r="G459" s="126"/>
      <c r="H459" s="125"/>
      <c r="I459" s="72" t="s">
        <v>402</v>
      </c>
      <c r="J459" s="72" t="s">
        <v>464</v>
      </c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</row>
    <row r="460" spans="1:28" ht="12.75" customHeight="1" x14ac:dyDescent="0.35">
      <c r="A460" s="111">
        <v>362</v>
      </c>
      <c r="B460" s="72" t="s">
        <v>262</v>
      </c>
      <c r="C460" s="113">
        <v>3.4178240740740738E-2</v>
      </c>
      <c r="D460" s="34">
        <v>76</v>
      </c>
      <c r="E460" s="113"/>
      <c r="F460" s="72"/>
      <c r="G460" s="126"/>
      <c r="H460" s="125"/>
      <c r="I460" s="72" t="s">
        <v>402</v>
      </c>
      <c r="J460" s="72" t="s">
        <v>464</v>
      </c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</row>
    <row r="461" spans="1:28" ht="12.75" customHeight="1" x14ac:dyDescent="0.35">
      <c r="A461" s="111" t="s">
        <v>354</v>
      </c>
      <c r="B461" s="72"/>
      <c r="C461" s="113"/>
      <c r="D461" s="34"/>
      <c r="E461" s="113"/>
      <c r="F461" s="72"/>
      <c r="G461" s="126"/>
      <c r="H461" s="125"/>
      <c r="I461" s="72"/>
      <c r="J461" s="72" t="s">
        <v>464</v>
      </c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</row>
    <row r="462" spans="1:28" ht="12.75" customHeight="1" x14ac:dyDescent="0.35">
      <c r="A462" s="111" t="s">
        <v>354</v>
      </c>
      <c r="B462" s="72"/>
      <c r="C462" s="113"/>
      <c r="D462" s="34"/>
      <c r="E462" s="113"/>
      <c r="F462" s="72"/>
      <c r="G462" s="126"/>
      <c r="H462" s="125"/>
      <c r="I462" s="72"/>
      <c r="J462" s="72" t="s">
        <v>464</v>
      </c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</row>
    <row r="463" spans="1:28" ht="12.75" customHeight="1" x14ac:dyDescent="0.35">
      <c r="A463" s="33" t="s">
        <v>466</v>
      </c>
      <c r="B463" s="109"/>
      <c r="C463" s="113"/>
      <c r="D463" s="34"/>
      <c r="E463" s="113"/>
      <c r="F463" s="72"/>
      <c r="G463" s="126"/>
      <c r="H463" s="125"/>
      <c r="I463" s="72"/>
      <c r="J463" s="72" t="s">
        <v>467</v>
      </c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</row>
    <row r="464" spans="1:28" ht="12.75" customHeight="1" x14ac:dyDescent="0.35">
      <c r="A464" s="111">
        <v>6</v>
      </c>
      <c r="B464" s="72" t="s">
        <v>138</v>
      </c>
      <c r="C464" s="113">
        <v>2.238425925925926E-2</v>
      </c>
      <c r="D464" s="34">
        <v>100</v>
      </c>
      <c r="E464" s="113"/>
      <c r="F464" s="72"/>
      <c r="G464" s="72"/>
      <c r="H464" s="72"/>
      <c r="I464" s="72" t="s">
        <v>402</v>
      </c>
      <c r="J464" s="72" t="s">
        <v>467</v>
      </c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</row>
    <row r="465" spans="1:28" ht="12.75" customHeight="1" x14ac:dyDescent="0.35">
      <c r="A465" s="111">
        <v>16</v>
      </c>
      <c r="B465" s="72" t="s">
        <v>160</v>
      </c>
      <c r="C465" s="113">
        <v>2.3321759259259261E-2</v>
      </c>
      <c r="D465" s="34">
        <v>99</v>
      </c>
      <c r="E465" s="113"/>
      <c r="F465" s="72"/>
      <c r="G465" s="72"/>
      <c r="H465" s="72"/>
      <c r="I465" s="72" t="s">
        <v>402</v>
      </c>
      <c r="J465" s="72" t="s">
        <v>467</v>
      </c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</row>
    <row r="466" spans="1:28" ht="12.75" customHeight="1" x14ac:dyDescent="0.35">
      <c r="A466" s="111">
        <v>18</v>
      </c>
      <c r="B466" s="72" t="s">
        <v>134</v>
      </c>
      <c r="C466" s="113">
        <v>2.3425925925925926E-2</v>
      </c>
      <c r="D466" s="34">
        <v>98</v>
      </c>
      <c r="E466" s="113"/>
      <c r="F466" s="72"/>
      <c r="G466" s="72"/>
      <c r="H466" s="72"/>
      <c r="I466" s="72" t="s">
        <v>402</v>
      </c>
      <c r="J466" s="72" t="s">
        <v>467</v>
      </c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</row>
    <row r="467" spans="1:28" ht="12.75" customHeight="1" x14ac:dyDescent="0.35">
      <c r="A467" s="111">
        <v>22</v>
      </c>
      <c r="B467" s="72" t="s">
        <v>150</v>
      </c>
      <c r="C467" s="113">
        <v>2.3692129629629629E-2</v>
      </c>
      <c r="D467" s="34">
        <v>97</v>
      </c>
      <c r="E467" s="113"/>
      <c r="F467" s="72"/>
      <c r="G467" s="72"/>
      <c r="H467" s="72"/>
      <c r="I467" s="72" t="s">
        <v>402</v>
      </c>
      <c r="J467" s="72" t="s">
        <v>467</v>
      </c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</row>
    <row r="468" spans="1:28" ht="12.75" customHeight="1" x14ac:dyDescent="0.35">
      <c r="A468" s="111">
        <v>49</v>
      </c>
      <c r="B468" s="72" t="s">
        <v>170</v>
      </c>
      <c r="C468" s="113">
        <v>2.5381944444444443E-2</v>
      </c>
      <c r="D468" s="34">
        <v>96</v>
      </c>
      <c r="E468" s="113"/>
      <c r="F468" s="72"/>
      <c r="G468" s="126"/>
      <c r="H468" s="125"/>
      <c r="I468" s="72" t="s">
        <v>402</v>
      </c>
      <c r="J468" s="72" t="s">
        <v>467</v>
      </c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</row>
    <row r="469" spans="1:28" ht="12.75" customHeight="1" x14ac:dyDescent="0.35">
      <c r="A469" s="111">
        <v>64</v>
      </c>
      <c r="B469" s="72" t="s">
        <v>176</v>
      </c>
      <c r="C469" s="113">
        <v>2.6076388888888889E-2</v>
      </c>
      <c r="D469" s="34">
        <v>95</v>
      </c>
      <c r="E469" s="113"/>
      <c r="F469" s="72"/>
      <c r="G469" s="126"/>
      <c r="H469" s="125"/>
      <c r="I469" s="72" t="s">
        <v>402</v>
      </c>
      <c r="J469" s="72" t="s">
        <v>467</v>
      </c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</row>
    <row r="470" spans="1:28" ht="12.75" customHeight="1" x14ac:dyDescent="0.35">
      <c r="A470" s="111">
        <v>67</v>
      </c>
      <c r="B470" s="72" t="s">
        <v>165</v>
      </c>
      <c r="C470" s="113">
        <v>2.6157407407407407E-2</v>
      </c>
      <c r="D470" s="34">
        <v>94</v>
      </c>
      <c r="E470" s="113"/>
      <c r="F470" s="72"/>
      <c r="G470" s="126"/>
      <c r="H470" s="125"/>
      <c r="I470" s="72" t="s">
        <v>402</v>
      </c>
      <c r="J470" s="72" t="s">
        <v>467</v>
      </c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</row>
    <row r="471" spans="1:28" ht="12.75" customHeight="1" x14ac:dyDescent="0.35">
      <c r="A471" s="111">
        <v>70</v>
      </c>
      <c r="B471" s="72" t="s">
        <v>161</v>
      </c>
      <c r="C471" s="113">
        <v>2.6238425925925925E-2</v>
      </c>
      <c r="D471" s="34">
        <v>93</v>
      </c>
      <c r="E471" s="113"/>
      <c r="F471" s="72"/>
      <c r="G471" s="126"/>
      <c r="H471" s="125"/>
      <c r="I471" s="72" t="s">
        <v>402</v>
      </c>
      <c r="J471" s="72" t="s">
        <v>467</v>
      </c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</row>
    <row r="472" spans="1:28" ht="12.75" customHeight="1" x14ac:dyDescent="0.35">
      <c r="A472" s="111">
        <v>76</v>
      </c>
      <c r="B472" s="72" t="s">
        <v>144</v>
      </c>
      <c r="C472" s="113">
        <v>2.6539351851851852E-2</v>
      </c>
      <c r="D472" s="34">
        <v>92</v>
      </c>
      <c r="E472" s="113"/>
      <c r="F472" s="72"/>
      <c r="G472" s="126"/>
      <c r="H472" s="125"/>
      <c r="I472" s="72" t="s">
        <v>402</v>
      </c>
      <c r="J472" s="72" t="s">
        <v>467</v>
      </c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</row>
    <row r="473" spans="1:28" ht="12.75" customHeight="1" x14ac:dyDescent="0.35">
      <c r="A473" s="111">
        <v>93</v>
      </c>
      <c r="B473" s="72" t="s">
        <v>147</v>
      </c>
      <c r="C473" s="113">
        <v>2.7291666666666665E-2</v>
      </c>
      <c r="D473" s="34">
        <v>91</v>
      </c>
      <c r="E473" s="113"/>
      <c r="F473" s="72"/>
      <c r="G473" s="126"/>
      <c r="H473" s="125"/>
      <c r="I473" s="72" t="s">
        <v>402</v>
      </c>
      <c r="J473" s="72" t="s">
        <v>467</v>
      </c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</row>
    <row r="474" spans="1:28" ht="12.75" customHeight="1" x14ac:dyDescent="0.35">
      <c r="A474" s="111">
        <v>183</v>
      </c>
      <c r="B474" s="72" t="s">
        <v>152</v>
      </c>
      <c r="C474" s="113">
        <v>3.1481481481481478E-2</v>
      </c>
      <c r="D474" s="34">
        <v>90</v>
      </c>
      <c r="E474" s="113"/>
      <c r="F474" s="72"/>
      <c r="G474" s="126"/>
      <c r="H474" s="125"/>
      <c r="I474" s="72" t="s">
        <v>402</v>
      </c>
      <c r="J474" s="72" t="s">
        <v>467</v>
      </c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</row>
    <row r="475" spans="1:28" ht="12.75" customHeight="1" x14ac:dyDescent="0.35">
      <c r="A475" s="111">
        <v>188</v>
      </c>
      <c r="B475" s="72" t="s">
        <v>151</v>
      </c>
      <c r="C475" s="113">
        <v>3.1678240740740743E-2</v>
      </c>
      <c r="D475" s="34">
        <v>89</v>
      </c>
      <c r="E475" s="113"/>
      <c r="F475" s="72"/>
      <c r="G475" s="126"/>
      <c r="H475" s="125"/>
      <c r="I475" s="72" t="s">
        <v>402</v>
      </c>
      <c r="J475" s="72" t="s">
        <v>467</v>
      </c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</row>
    <row r="476" spans="1:28" ht="12.75" customHeight="1" x14ac:dyDescent="0.35">
      <c r="A476" s="111">
        <v>221</v>
      </c>
      <c r="B476" s="72" t="s">
        <v>157</v>
      </c>
      <c r="C476" s="113">
        <v>3.3368055555555554E-2</v>
      </c>
      <c r="D476" s="34">
        <v>88</v>
      </c>
      <c r="E476" s="113"/>
      <c r="F476" s="72"/>
      <c r="G476" s="126"/>
      <c r="H476" s="125"/>
      <c r="I476" s="72" t="s">
        <v>402</v>
      </c>
      <c r="J476" s="72" t="s">
        <v>467</v>
      </c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</row>
    <row r="477" spans="1:28" ht="12.75" customHeight="1" x14ac:dyDescent="0.35">
      <c r="A477" s="111">
        <v>232</v>
      </c>
      <c r="B477" s="72" t="s">
        <v>168</v>
      </c>
      <c r="C477" s="113">
        <v>3.4780092592592592E-2</v>
      </c>
      <c r="D477" s="34">
        <v>87</v>
      </c>
      <c r="E477" s="113"/>
      <c r="F477" s="72"/>
      <c r="G477" s="126"/>
      <c r="H477" s="125"/>
      <c r="I477" s="72" t="s">
        <v>402</v>
      </c>
      <c r="J477" s="72" t="s">
        <v>467</v>
      </c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</row>
    <row r="478" spans="1:28" ht="12.75" customHeight="1" x14ac:dyDescent="0.35">
      <c r="A478" s="111">
        <v>1</v>
      </c>
      <c r="B478" s="72" t="s">
        <v>265</v>
      </c>
      <c r="C478" s="113">
        <v>1.7800925925925925E-2</v>
      </c>
      <c r="D478" s="34">
        <v>100</v>
      </c>
      <c r="E478" s="113"/>
      <c r="F478" s="72"/>
      <c r="G478" s="126"/>
      <c r="H478" s="125"/>
      <c r="I478" s="72" t="s">
        <v>402</v>
      </c>
      <c r="J478" s="72" t="s">
        <v>467</v>
      </c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</row>
    <row r="479" spans="1:28" ht="12.75" customHeight="1" x14ac:dyDescent="0.35">
      <c r="A479" s="111">
        <v>6</v>
      </c>
      <c r="B479" s="72" t="s">
        <v>223</v>
      </c>
      <c r="C479" s="113">
        <v>1.8692129629629628E-2</v>
      </c>
      <c r="D479" s="34">
        <v>99</v>
      </c>
      <c r="E479" s="113"/>
      <c r="F479" s="72"/>
      <c r="G479" s="126"/>
      <c r="H479" s="125"/>
      <c r="I479" s="72" t="s">
        <v>402</v>
      </c>
      <c r="J479" s="72" t="s">
        <v>467</v>
      </c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</row>
    <row r="480" spans="1:28" ht="12.75" customHeight="1" x14ac:dyDescent="0.35">
      <c r="A480" s="111">
        <v>8</v>
      </c>
      <c r="B480" s="72" t="s">
        <v>257</v>
      </c>
      <c r="C480" s="113">
        <v>1.8877314814814816E-2</v>
      </c>
      <c r="D480" s="34">
        <v>98</v>
      </c>
      <c r="E480" s="113"/>
      <c r="F480" s="72"/>
      <c r="G480" s="126"/>
      <c r="H480" s="125"/>
      <c r="I480" s="72" t="s">
        <v>402</v>
      </c>
      <c r="J480" s="72" t="s">
        <v>467</v>
      </c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</row>
    <row r="481" spans="1:28" ht="12.75" customHeight="1" x14ac:dyDescent="0.35">
      <c r="A481" s="111">
        <v>15</v>
      </c>
      <c r="B481" s="72" t="s">
        <v>259</v>
      </c>
      <c r="C481" s="113">
        <v>1.9155092592592592E-2</v>
      </c>
      <c r="D481" s="34">
        <v>97</v>
      </c>
      <c r="E481" s="113"/>
      <c r="F481" s="72"/>
      <c r="G481" s="126"/>
      <c r="H481" s="125"/>
      <c r="I481" s="72" t="s">
        <v>402</v>
      </c>
      <c r="J481" s="72" t="s">
        <v>467</v>
      </c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</row>
    <row r="482" spans="1:28" ht="12.75" customHeight="1" x14ac:dyDescent="0.35">
      <c r="A482" s="111">
        <v>37</v>
      </c>
      <c r="B482" s="72" t="s">
        <v>229</v>
      </c>
      <c r="C482" s="113">
        <v>2.011574074074074E-2</v>
      </c>
      <c r="D482" s="34">
        <v>96</v>
      </c>
      <c r="E482" s="113"/>
      <c r="F482" s="72"/>
      <c r="G482" s="126"/>
      <c r="H482" s="125"/>
      <c r="I482" s="72" t="s">
        <v>402</v>
      </c>
      <c r="J482" s="72" t="s">
        <v>467</v>
      </c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</row>
    <row r="483" spans="1:28" ht="12.75" customHeight="1" x14ac:dyDescent="0.35">
      <c r="A483" s="111">
        <v>46</v>
      </c>
      <c r="B483" s="72" t="s">
        <v>242</v>
      </c>
      <c r="C483" s="113">
        <v>2.060185185185185E-2</v>
      </c>
      <c r="D483" s="34">
        <v>95</v>
      </c>
      <c r="E483" s="113"/>
      <c r="F483" s="72"/>
      <c r="G483" s="72"/>
      <c r="H483" s="72"/>
      <c r="I483" s="72" t="s">
        <v>402</v>
      </c>
      <c r="J483" s="72" t="s">
        <v>467</v>
      </c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</row>
    <row r="484" spans="1:28" ht="12.75" customHeight="1" x14ac:dyDescent="0.35">
      <c r="A484" s="111">
        <v>51</v>
      </c>
      <c r="B484" s="72" t="s">
        <v>267</v>
      </c>
      <c r="C484" s="113">
        <v>2.0706018518518519E-2</v>
      </c>
      <c r="D484" s="34">
        <v>94</v>
      </c>
      <c r="E484" s="113"/>
      <c r="F484" s="72"/>
      <c r="G484" s="72"/>
      <c r="H484" s="72"/>
      <c r="I484" s="72" t="s">
        <v>402</v>
      </c>
      <c r="J484" s="72" t="s">
        <v>467</v>
      </c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</row>
    <row r="485" spans="1:28" ht="12.75" customHeight="1" x14ac:dyDescent="0.35">
      <c r="A485" s="111">
        <v>59</v>
      </c>
      <c r="B485" s="72" t="s">
        <v>268</v>
      </c>
      <c r="C485" s="113">
        <v>2.0821759259259259E-2</v>
      </c>
      <c r="D485" s="34">
        <v>93</v>
      </c>
      <c r="E485" s="113"/>
      <c r="F485" s="72"/>
      <c r="G485" s="126"/>
      <c r="H485" s="125"/>
      <c r="I485" s="72" t="s">
        <v>402</v>
      </c>
      <c r="J485" s="72" t="s">
        <v>467</v>
      </c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</row>
    <row r="486" spans="1:28" ht="12.75" customHeight="1" x14ac:dyDescent="0.35">
      <c r="A486" s="111">
        <v>71</v>
      </c>
      <c r="B486" s="72" t="s">
        <v>291</v>
      </c>
      <c r="C486" s="113">
        <v>2.1226851851851851E-2</v>
      </c>
      <c r="D486" s="34">
        <v>92</v>
      </c>
      <c r="E486" s="113"/>
      <c r="F486" s="72"/>
      <c r="G486" s="126"/>
      <c r="H486" s="125"/>
      <c r="I486" s="72" t="s">
        <v>402</v>
      </c>
      <c r="J486" s="72" t="s">
        <v>467</v>
      </c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</row>
    <row r="487" spans="1:28" ht="12.75" customHeight="1" x14ac:dyDescent="0.35">
      <c r="A487" s="111">
        <v>78</v>
      </c>
      <c r="B487" s="72" t="s">
        <v>216</v>
      </c>
      <c r="C487" s="113">
        <v>2.1493055555555557E-2</v>
      </c>
      <c r="D487" s="34">
        <v>91</v>
      </c>
      <c r="E487" s="113"/>
      <c r="F487" s="72"/>
      <c r="G487" s="126"/>
      <c r="H487" s="125"/>
      <c r="I487" s="72" t="s">
        <v>402</v>
      </c>
      <c r="J487" s="72" t="s">
        <v>467</v>
      </c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</row>
    <row r="488" spans="1:28" ht="12.75" customHeight="1" x14ac:dyDescent="0.35">
      <c r="A488" s="111">
        <v>113</v>
      </c>
      <c r="B488" s="72" t="s">
        <v>236</v>
      </c>
      <c r="C488" s="113">
        <v>2.2418981481481481E-2</v>
      </c>
      <c r="D488" s="34">
        <v>90</v>
      </c>
      <c r="E488" s="113"/>
      <c r="F488" s="72"/>
      <c r="G488" s="72"/>
      <c r="H488" s="72"/>
      <c r="I488" s="72" t="s">
        <v>402</v>
      </c>
      <c r="J488" s="72" t="s">
        <v>467</v>
      </c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</row>
    <row r="489" spans="1:28" ht="12.75" customHeight="1" x14ac:dyDescent="0.35">
      <c r="A489" s="111">
        <v>114</v>
      </c>
      <c r="B489" s="72" t="s">
        <v>312</v>
      </c>
      <c r="C489" s="113">
        <v>2.2453703703703705E-2</v>
      </c>
      <c r="D489" s="34">
        <v>89</v>
      </c>
      <c r="E489" s="113"/>
      <c r="F489" s="72"/>
      <c r="G489" s="72"/>
      <c r="H489" s="72"/>
      <c r="I489" s="72" t="s">
        <v>402</v>
      </c>
      <c r="J489" s="72" t="s">
        <v>467</v>
      </c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</row>
    <row r="490" spans="1:28" ht="12.75" customHeight="1" x14ac:dyDescent="0.35">
      <c r="A490" s="111">
        <v>148</v>
      </c>
      <c r="B490" s="72" t="s">
        <v>230</v>
      </c>
      <c r="C490" s="113">
        <v>2.3206018518518518E-2</v>
      </c>
      <c r="D490" s="34">
        <v>88</v>
      </c>
      <c r="E490" s="113"/>
      <c r="F490" s="72"/>
      <c r="G490" s="126"/>
      <c r="H490" s="125"/>
      <c r="I490" s="72" t="s">
        <v>402</v>
      </c>
      <c r="J490" s="72" t="s">
        <v>467</v>
      </c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</row>
    <row r="491" spans="1:28" ht="12.75" customHeight="1" x14ac:dyDescent="0.35">
      <c r="A491" s="111">
        <v>149</v>
      </c>
      <c r="B491" s="72" t="s">
        <v>241</v>
      </c>
      <c r="C491" s="113">
        <v>2.3275462962962963E-2</v>
      </c>
      <c r="D491" s="34">
        <v>87</v>
      </c>
      <c r="E491" s="113"/>
      <c r="F491" s="72"/>
      <c r="G491" s="126"/>
      <c r="H491" s="125"/>
      <c r="I491" s="72" t="s">
        <v>402</v>
      </c>
      <c r="J491" s="72" t="s">
        <v>467</v>
      </c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</row>
    <row r="492" spans="1:28" ht="12.75" customHeight="1" x14ac:dyDescent="0.35">
      <c r="A492" s="111">
        <v>196</v>
      </c>
      <c r="B492" s="72" t="s">
        <v>255</v>
      </c>
      <c r="C492" s="113">
        <v>2.4421296296296295E-2</v>
      </c>
      <c r="D492" s="34">
        <v>86</v>
      </c>
      <c r="E492" s="113"/>
      <c r="F492" s="72"/>
      <c r="G492" s="126"/>
      <c r="H492" s="125"/>
      <c r="I492" s="72" t="s">
        <v>402</v>
      </c>
      <c r="J492" s="72" t="s">
        <v>467</v>
      </c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</row>
    <row r="493" spans="1:28" ht="12.75" customHeight="1" x14ac:dyDescent="0.35">
      <c r="A493" s="111">
        <v>201</v>
      </c>
      <c r="B493" s="72" t="s">
        <v>235</v>
      </c>
      <c r="C493" s="113">
        <v>2.4467592592592593E-2</v>
      </c>
      <c r="D493" s="34">
        <v>85</v>
      </c>
      <c r="E493" s="113"/>
      <c r="F493" s="72"/>
      <c r="G493" s="126"/>
      <c r="H493" s="125"/>
      <c r="I493" s="72" t="s">
        <v>402</v>
      </c>
      <c r="J493" s="72" t="s">
        <v>467</v>
      </c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</row>
    <row r="494" spans="1:28" ht="12.75" customHeight="1" x14ac:dyDescent="0.35">
      <c r="A494" s="111">
        <v>203</v>
      </c>
      <c r="B494" s="72" t="s">
        <v>414</v>
      </c>
      <c r="C494" s="113">
        <v>2.4548611111111111E-2</v>
      </c>
      <c r="D494" s="34">
        <v>84</v>
      </c>
      <c r="E494" s="113"/>
      <c r="F494" s="72"/>
      <c r="G494" s="126"/>
      <c r="H494" s="125"/>
      <c r="I494" s="72" t="s">
        <v>402</v>
      </c>
      <c r="J494" s="72" t="s">
        <v>467</v>
      </c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</row>
    <row r="495" spans="1:28" ht="12.75" customHeight="1" x14ac:dyDescent="0.35">
      <c r="A495" s="111">
        <v>229</v>
      </c>
      <c r="B495" s="72" t="s">
        <v>234</v>
      </c>
      <c r="C495" s="113">
        <v>2.5428240740740741E-2</v>
      </c>
      <c r="D495" s="34">
        <v>83</v>
      </c>
      <c r="E495" s="113"/>
      <c r="F495" s="72"/>
      <c r="G495" s="126"/>
      <c r="H495" s="125"/>
      <c r="I495" s="72" t="s">
        <v>402</v>
      </c>
      <c r="J495" s="72" t="s">
        <v>467</v>
      </c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</row>
    <row r="496" spans="1:28" ht="12.75" customHeight="1" x14ac:dyDescent="0.35">
      <c r="A496" s="111">
        <v>236</v>
      </c>
      <c r="B496" s="72" t="s">
        <v>243</v>
      </c>
      <c r="C496" s="113">
        <v>2.5671296296296296E-2</v>
      </c>
      <c r="D496" s="34">
        <v>82</v>
      </c>
      <c r="E496" s="113"/>
      <c r="F496" s="72"/>
      <c r="G496" s="126"/>
      <c r="H496" s="125"/>
      <c r="I496" s="72" t="s">
        <v>402</v>
      </c>
      <c r="J496" s="72" t="s">
        <v>467</v>
      </c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</row>
    <row r="497" spans="1:28" ht="12.75" customHeight="1" x14ac:dyDescent="0.35">
      <c r="A497" s="111">
        <v>261</v>
      </c>
      <c r="B497" s="72" t="s">
        <v>248</v>
      </c>
      <c r="C497" s="113">
        <v>2.6412037037037036E-2</v>
      </c>
      <c r="D497" s="34">
        <v>81</v>
      </c>
      <c r="E497" s="113"/>
      <c r="F497" s="72"/>
      <c r="G497" s="126"/>
      <c r="H497" s="125"/>
      <c r="I497" s="72" t="s">
        <v>402</v>
      </c>
      <c r="J497" s="72" t="s">
        <v>467</v>
      </c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</row>
    <row r="498" spans="1:28" ht="12.75" customHeight="1" x14ac:dyDescent="0.35">
      <c r="A498" s="111">
        <v>273</v>
      </c>
      <c r="B498" s="72" t="s">
        <v>346</v>
      </c>
      <c r="C498" s="113">
        <v>2.6967592592592592E-2</v>
      </c>
      <c r="D498" s="34">
        <v>80</v>
      </c>
      <c r="E498" s="113"/>
      <c r="F498" s="72"/>
      <c r="G498" s="126"/>
      <c r="H498" s="125"/>
      <c r="I498" s="72" t="s">
        <v>402</v>
      </c>
      <c r="J498" s="72" t="s">
        <v>467</v>
      </c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</row>
    <row r="499" spans="1:28" ht="12.75" customHeight="1" x14ac:dyDescent="0.35">
      <c r="A499" s="111">
        <v>285</v>
      </c>
      <c r="B499" s="72" t="s">
        <v>240</v>
      </c>
      <c r="C499" s="113">
        <v>2.7291666666666665E-2</v>
      </c>
      <c r="D499" s="34">
        <v>79</v>
      </c>
      <c r="E499" s="113"/>
      <c r="F499" s="72"/>
      <c r="G499" s="72"/>
      <c r="H499" s="72"/>
      <c r="I499" s="72" t="s">
        <v>402</v>
      </c>
      <c r="J499" s="72" t="s">
        <v>467</v>
      </c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</row>
    <row r="500" spans="1:28" ht="12.75" customHeight="1" x14ac:dyDescent="0.35">
      <c r="A500" s="111">
        <v>290</v>
      </c>
      <c r="B500" s="72" t="s">
        <v>266</v>
      </c>
      <c r="C500" s="113">
        <v>2.7511574074074074E-2</v>
      </c>
      <c r="D500" s="34">
        <v>78</v>
      </c>
      <c r="E500" s="113"/>
      <c r="F500" s="72"/>
      <c r="G500" s="72"/>
      <c r="H500" s="72"/>
      <c r="I500" s="72" t="s">
        <v>402</v>
      </c>
      <c r="J500" s="72" t="s">
        <v>467</v>
      </c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</row>
    <row r="501" spans="1:28" ht="12.75" customHeight="1" x14ac:dyDescent="0.35">
      <c r="A501" s="111">
        <v>302</v>
      </c>
      <c r="B501" s="72" t="s">
        <v>264</v>
      </c>
      <c r="C501" s="113">
        <v>2.8067129629629629E-2</v>
      </c>
      <c r="D501" s="34">
        <v>77</v>
      </c>
      <c r="E501" s="113"/>
      <c r="F501" s="72"/>
      <c r="G501" s="72"/>
      <c r="H501" s="72"/>
      <c r="I501" s="72" t="s">
        <v>402</v>
      </c>
      <c r="J501" s="72" t="s">
        <v>467</v>
      </c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</row>
    <row r="502" spans="1:28" ht="12.75" customHeight="1" x14ac:dyDescent="0.35">
      <c r="A502" s="111">
        <v>304</v>
      </c>
      <c r="B502" s="72" t="s">
        <v>251</v>
      </c>
      <c r="C502" s="113">
        <v>2.8252314814814813E-2</v>
      </c>
      <c r="D502" s="34">
        <v>76</v>
      </c>
      <c r="E502" s="113"/>
      <c r="F502" s="72"/>
      <c r="G502" s="72"/>
      <c r="H502" s="110"/>
      <c r="I502" s="72" t="s">
        <v>402</v>
      </c>
      <c r="J502" s="72" t="s">
        <v>467</v>
      </c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</row>
    <row r="503" spans="1:28" ht="12.75" customHeight="1" x14ac:dyDescent="0.35">
      <c r="A503" s="111">
        <v>319</v>
      </c>
      <c r="B503" s="72" t="s">
        <v>272</v>
      </c>
      <c r="C503" s="113">
        <v>2.9548611111111112E-2</v>
      </c>
      <c r="D503" s="34">
        <v>75</v>
      </c>
      <c r="E503" s="113"/>
      <c r="F503" s="72"/>
      <c r="G503" s="72"/>
      <c r="H503" s="72"/>
      <c r="I503" s="72" t="s">
        <v>402</v>
      </c>
      <c r="J503" s="72" t="s">
        <v>467</v>
      </c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</row>
    <row r="504" spans="1:28" ht="12.75" customHeight="1" x14ac:dyDescent="0.35">
      <c r="A504" s="111">
        <v>331</v>
      </c>
      <c r="B504" s="72" t="s">
        <v>256</v>
      </c>
      <c r="C504" s="113">
        <v>3.0219907407407407E-2</v>
      </c>
      <c r="D504" s="34">
        <v>74</v>
      </c>
      <c r="E504" s="113"/>
      <c r="F504" s="72"/>
      <c r="G504" s="72"/>
      <c r="H504" s="72"/>
      <c r="I504" s="72" t="s">
        <v>402</v>
      </c>
      <c r="J504" s="72" t="s">
        <v>467</v>
      </c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</row>
    <row r="505" spans="1:28" ht="12.75" customHeight="1" x14ac:dyDescent="0.35">
      <c r="A505" s="111">
        <v>335</v>
      </c>
      <c r="B505" s="72" t="s">
        <v>261</v>
      </c>
      <c r="C505" s="112">
        <v>3.037037037037037E-2</v>
      </c>
      <c r="D505" s="34">
        <v>73</v>
      </c>
      <c r="E505" s="112"/>
      <c r="F505" s="72"/>
      <c r="G505" s="72"/>
      <c r="H505" s="72"/>
      <c r="I505" s="72" t="s">
        <v>402</v>
      </c>
      <c r="J505" s="72" t="s">
        <v>467</v>
      </c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</row>
    <row r="506" spans="1:28" ht="12.75" customHeight="1" x14ac:dyDescent="0.35">
      <c r="A506" s="111">
        <v>340</v>
      </c>
      <c r="B506" s="72" t="s">
        <v>270</v>
      </c>
      <c r="C506" s="113">
        <v>3.1192129629629629E-2</v>
      </c>
      <c r="D506" s="34">
        <v>72</v>
      </c>
      <c r="E506" s="113"/>
      <c r="F506" s="72"/>
      <c r="G506" s="72"/>
      <c r="H506" s="72"/>
      <c r="I506" s="72" t="s">
        <v>402</v>
      </c>
      <c r="J506" s="72" t="s">
        <v>467</v>
      </c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</row>
    <row r="507" spans="1:28" ht="12.75" customHeight="1" x14ac:dyDescent="0.35">
      <c r="A507" s="111">
        <v>359</v>
      </c>
      <c r="B507" s="72" t="s">
        <v>252</v>
      </c>
      <c r="C507" s="113">
        <v>3.321759259259259E-2</v>
      </c>
      <c r="D507" s="34">
        <v>71</v>
      </c>
      <c r="E507" s="113"/>
      <c r="F507" s="72"/>
      <c r="G507" s="126"/>
      <c r="H507" s="125"/>
      <c r="I507" s="72" t="s">
        <v>402</v>
      </c>
      <c r="J507" s="72" t="s">
        <v>467</v>
      </c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</row>
    <row r="508" spans="1:28" ht="12.75" customHeight="1" x14ac:dyDescent="0.35">
      <c r="A508" s="111">
        <v>363</v>
      </c>
      <c r="B508" s="72" t="s">
        <v>260</v>
      </c>
      <c r="C508" s="113">
        <v>3.366898148148148E-2</v>
      </c>
      <c r="D508" s="34">
        <v>70</v>
      </c>
      <c r="E508" s="113"/>
      <c r="F508" s="72"/>
      <c r="G508" s="126"/>
      <c r="H508" s="125"/>
      <c r="I508" s="72"/>
      <c r="J508" s="72" t="s">
        <v>467</v>
      </c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</row>
    <row r="509" spans="1:28" ht="12.75" customHeight="1" x14ac:dyDescent="0.35">
      <c r="A509" s="111" t="s">
        <v>354</v>
      </c>
      <c r="B509" s="72"/>
      <c r="C509" s="113"/>
      <c r="D509" s="34"/>
      <c r="E509" s="113"/>
      <c r="F509" s="72"/>
      <c r="G509" s="126"/>
      <c r="H509" s="125"/>
      <c r="I509" s="72"/>
      <c r="J509" s="72" t="s">
        <v>467</v>
      </c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</row>
    <row r="510" spans="1:28" ht="12.75" customHeight="1" x14ac:dyDescent="0.35">
      <c r="A510" s="33" t="s">
        <v>468</v>
      </c>
      <c r="B510" s="109"/>
      <c r="C510" s="113"/>
      <c r="D510" s="34"/>
      <c r="E510" s="113"/>
      <c r="F510" s="72"/>
      <c r="G510" s="126"/>
      <c r="H510" s="125"/>
      <c r="I510" s="72"/>
      <c r="J510" s="72" t="s">
        <v>469</v>
      </c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</row>
    <row r="511" spans="1:28" ht="12.75" customHeight="1" x14ac:dyDescent="0.35">
      <c r="A511" s="111" t="s">
        <v>354</v>
      </c>
      <c r="B511" s="72" t="s">
        <v>226</v>
      </c>
      <c r="C511" s="113">
        <v>8.9282407407407408E-2</v>
      </c>
      <c r="D511" s="34">
        <v>100</v>
      </c>
      <c r="E511" s="113"/>
      <c r="F511" s="114">
        <v>30</v>
      </c>
      <c r="G511" s="72" t="s">
        <v>470</v>
      </c>
      <c r="H511" s="128">
        <v>45263</v>
      </c>
      <c r="I511" s="72" t="s">
        <v>220</v>
      </c>
      <c r="J511" s="72" t="s">
        <v>469</v>
      </c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</row>
    <row r="512" spans="1:28" ht="12.75" customHeight="1" x14ac:dyDescent="0.35">
      <c r="A512" s="111" t="s">
        <v>354</v>
      </c>
      <c r="B512" s="72" t="s">
        <v>238</v>
      </c>
      <c r="C512" s="112">
        <v>0.12181712962962964</v>
      </c>
      <c r="D512" s="34">
        <v>97</v>
      </c>
      <c r="E512" s="112"/>
      <c r="F512" s="114">
        <v>29</v>
      </c>
      <c r="G512" s="72" t="s">
        <v>471</v>
      </c>
      <c r="H512" s="114" t="s">
        <v>472</v>
      </c>
      <c r="I512" s="72" t="s">
        <v>254</v>
      </c>
      <c r="J512" s="72" t="s">
        <v>469</v>
      </c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</row>
    <row r="513" spans="1:28" ht="12.75" customHeight="1" x14ac:dyDescent="0.35">
      <c r="A513" s="111" t="s">
        <v>354</v>
      </c>
      <c r="B513" s="72" t="s">
        <v>240</v>
      </c>
      <c r="C513" s="113">
        <v>0.12561342592592592</v>
      </c>
      <c r="D513" s="34">
        <v>93</v>
      </c>
      <c r="E513" s="113"/>
      <c r="F513" s="114">
        <v>35</v>
      </c>
      <c r="G513" s="72" t="s">
        <v>471</v>
      </c>
      <c r="H513" s="114" t="s">
        <v>472</v>
      </c>
      <c r="I513" s="72" t="s">
        <v>254</v>
      </c>
      <c r="J513" s="72" t="s">
        <v>469</v>
      </c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</row>
    <row r="514" spans="1:28" ht="12.75" customHeight="1" x14ac:dyDescent="0.35">
      <c r="A514" s="111" t="s">
        <v>354</v>
      </c>
      <c r="B514" s="72" t="s">
        <v>144</v>
      </c>
      <c r="C514" s="113">
        <v>0.13177083333333334</v>
      </c>
      <c r="D514" s="34">
        <v>100</v>
      </c>
      <c r="E514" s="113"/>
      <c r="F514" s="114">
        <v>47</v>
      </c>
      <c r="G514" s="72" t="s">
        <v>471</v>
      </c>
      <c r="H514" s="114" t="s">
        <v>472</v>
      </c>
      <c r="I514" s="72" t="s">
        <v>153</v>
      </c>
      <c r="J514" s="72" t="s">
        <v>469</v>
      </c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</row>
    <row r="515" spans="1:28" ht="12.75" customHeight="1" x14ac:dyDescent="0.35">
      <c r="A515" s="111" t="s">
        <v>354</v>
      </c>
      <c r="B515" s="72" t="s">
        <v>258</v>
      </c>
      <c r="C515" s="113">
        <v>0.14780092592592592</v>
      </c>
      <c r="D515" s="34">
        <v>90</v>
      </c>
      <c r="E515" s="113"/>
      <c r="F515" s="114">
        <v>65</v>
      </c>
      <c r="G515" s="72" t="s">
        <v>471</v>
      </c>
      <c r="H515" s="114" t="s">
        <v>472</v>
      </c>
      <c r="I515" s="72" t="s">
        <v>253</v>
      </c>
      <c r="J515" s="72" t="s">
        <v>469</v>
      </c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</row>
    <row r="516" spans="1:28" ht="12.75" customHeight="1" x14ac:dyDescent="0.35">
      <c r="A516" s="111" t="s">
        <v>354</v>
      </c>
      <c r="B516" s="72"/>
      <c r="C516" s="113"/>
      <c r="D516" s="34"/>
      <c r="E516" s="113"/>
      <c r="F516" s="72"/>
      <c r="G516" s="126"/>
      <c r="H516" s="125"/>
      <c r="I516" s="72"/>
      <c r="J516" s="72" t="s">
        <v>469</v>
      </c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</row>
    <row r="517" spans="1:28" ht="12.75" customHeight="1" x14ac:dyDescent="0.35">
      <c r="A517" s="33" t="s">
        <v>473</v>
      </c>
      <c r="B517" s="109"/>
      <c r="C517" s="113"/>
      <c r="D517" s="34"/>
      <c r="E517" s="113"/>
      <c r="F517" s="72"/>
      <c r="G517" s="126"/>
      <c r="H517" s="125"/>
      <c r="I517" s="72"/>
      <c r="J517" s="72" t="s">
        <v>474</v>
      </c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</row>
    <row r="518" spans="1:28" ht="12.75" customHeight="1" x14ac:dyDescent="0.35">
      <c r="A518" s="111">
        <v>33</v>
      </c>
      <c r="B518" s="72" t="s">
        <v>138</v>
      </c>
      <c r="C518" s="112">
        <v>7.3703703703703702E-2</v>
      </c>
      <c r="D518" s="34">
        <v>100</v>
      </c>
      <c r="E518" s="112">
        <v>7.3715277777777782E-2</v>
      </c>
      <c r="F518" s="72"/>
      <c r="G518" s="126"/>
      <c r="H518" s="125"/>
      <c r="I518" s="72" t="s">
        <v>402</v>
      </c>
      <c r="J518" s="72" t="s">
        <v>474</v>
      </c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</row>
    <row r="519" spans="1:28" ht="12.75" customHeight="1" x14ac:dyDescent="0.35">
      <c r="A519" s="111">
        <v>71</v>
      </c>
      <c r="B519" s="72" t="s">
        <v>235</v>
      </c>
      <c r="C519" s="112">
        <v>8.1377314814814819E-2</v>
      </c>
      <c r="D519" s="34">
        <v>100</v>
      </c>
      <c r="E519" s="112">
        <v>8.1469907407407408E-2</v>
      </c>
      <c r="F519" s="72"/>
      <c r="G519" s="126"/>
      <c r="H519" s="125"/>
      <c r="I519" s="72" t="s">
        <v>402</v>
      </c>
      <c r="J519" s="72" t="s">
        <v>474</v>
      </c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</row>
    <row r="520" spans="1:28" ht="12.75" customHeight="1" x14ac:dyDescent="0.35">
      <c r="A520" s="111">
        <v>92</v>
      </c>
      <c r="B520" s="72" t="s">
        <v>244</v>
      </c>
      <c r="C520" s="112">
        <v>8.4699074074074079E-2</v>
      </c>
      <c r="D520" s="34">
        <v>98</v>
      </c>
      <c r="E520" s="112">
        <v>8.4930555555555551E-2</v>
      </c>
      <c r="F520" s="72"/>
      <c r="G520" s="126"/>
      <c r="H520" s="125"/>
      <c r="I520" s="72" t="s">
        <v>402</v>
      </c>
      <c r="J520" s="72" t="s">
        <v>474</v>
      </c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</row>
    <row r="521" spans="1:28" ht="12.75" customHeight="1" x14ac:dyDescent="0.35">
      <c r="A521" s="111">
        <v>131</v>
      </c>
      <c r="B521" s="72" t="s">
        <v>234</v>
      </c>
      <c r="C521" s="112">
        <v>9.0833333333333335E-2</v>
      </c>
      <c r="D521" s="34">
        <v>95</v>
      </c>
      <c r="E521" s="112">
        <v>9.0925925925925924E-2</v>
      </c>
      <c r="F521" s="72"/>
      <c r="G521" s="126"/>
      <c r="H521" s="125"/>
      <c r="I521" s="72" t="s">
        <v>402</v>
      </c>
      <c r="J521" s="72" t="s">
        <v>474</v>
      </c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</row>
    <row r="522" spans="1:28" ht="12.75" customHeight="1" x14ac:dyDescent="0.35">
      <c r="A522" s="111">
        <v>137</v>
      </c>
      <c r="B522" s="72" t="s">
        <v>248</v>
      </c>
      <c r="C522" s="112">
        <v>9.166666666666666E-2</v>
      </c>
      <c r="D522" s="34">
        <v>93</v>
      </c>
      <c r="E522" s="112">
        <v>9.178240740740741E-2</v>
      </c>
      <c r="F522" s="72"/>
      <c r="G522" s="126"/>
      <c r="H522" s="125"/>
      <c r="I522" s="72" t="s">
        <v>402</v>
      </c>
      <c r="J522" s="72" t="s">
        <v>474</v>
      </c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</row>
    <row r="523" spans="1:28" ht="12.75" customHeight="1" x14ac:dyDescent="0.35">
      <c r="A523" s="111">
        <v>143</v>
      </c>
      <c r="B523" s="72" t="s">
        <v>147</v>
      </c>
      <c r="C523" s="112">
        <v>9.2881944444444448E-2</v>
      </c>
      <c r="D523" s="34">
        <v>90</v>
      </c>
      <c r="E523" s="112">
        <v>9.2997685185185183E-2</v>
      </c>
      <c r="F523" s="72"/>
      <c r="G523" s="126"/>
      <c r="H523" s="125"/>
      <c r="I523" s="72" t="s">
        <v>402</v>
      </c>
      <c r="J523" s="72" t="s">
        <v>474</v>
      </c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</row>
    <row r="524" spans="1:28" ht="12.75" customHeight="1" x14ac:dyDescent="0.35">
      <c r="A524" s="111">
        <v>232</v>
      </c>
      <c r="B524" s="72" t="s">
        <v>252</v>
      </c>
      <c r="C524" s="112">
        <v>0.11113425925925927</v>
      </c>
      <c r="D524" s="34">
        <v>90</v>
      </c>
      <c r="E524" s="112">
        <v>0.11148148148148149</v>
      </c>
      <c r="F524" s="72"/>
      <c r="G524" s="126"/>
      <c r="H524" s="125"/>
      <c r="I524" s="72" t="s">
        <v>402</v>
      </c>
      <c r="J524" s="72" t="s">
        <v>474</v>
      </c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</row>
    <row r="525" spans="1:28" ht="12.75" customHeight="1" x14ac:dyDescent="0.35">
      <c r="A525" s="111" t="s">
        <v>354</v>
      </c>
      <c r="B525" s="72"/>
      <c r="C525" s="113"/>
      <c r="D525" s="34"/>
      <c r="E525" s="113"/>
      <c r="F525" s="72"/>
      <c r="G525" s="126"/>
      <c r="H525" s="125"/>
      <c r="I525" s="72"/>
      <c r="J525" s="72" t="s">
        <v>474</v>
      </c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</row>
    <row r="526" spans="1:28" ht="12.75" customHeight="1" x14ac:dyDescent="0.35">
      <c r="A526" s="33" t="s">
        <v>475</v>
      </c>
      <c r="B526" s="109"/>
      <c r="C526" s="113"/>
      <c r="D526" s="34"/>
      <c r="E526" s="113"/>
      <c r="F526" s="72"/>
      <c r="G526" s="126"/>
      <c r="H526" s="125"/>
      <c r="I526" s="72"/>
      <c r="J526" s="72" t="s">
        <v>476</v>
      </c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</row>
    <row r="527" spans="1:28" ht="12.75" customHeight="1" x14ac:dyDescent="0.35">
      <c r="A527" s="111">
        <v>55</v>
      </c>
      <c r="B527" s="72" t="s">
        <v>234</v>
      </c>
      <c r="C527" s="112">
        <v>3.4502314814814812E-2</v>
      </c>
      <c r="D527" s="34">
        <v>100</v>
      </c>
      <c r="E527" s="113"/>
      <c r="F527" s="72"/>
      <c r="G527" s="126"/>
      <c r="H527" s="125"/>
      <c r="I527" s="72" t="s">
        <v>402</v>
      </c>
      <c r="J527" s="72" t="s">
        <v>476</v>
      </c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</row>
    <row r="528" spans="1:28" ht="12.75" customHeight="1" x14ac:dyDescent="0.35">
      <c r="A528" s="111">
        <v>56</v>
      </c>
      <c r="B528" s="72" t="s">
        <v>255</v>
      </c>
      <c r="C528" s="112">
        <v>3.4837962962962966E-2</v>
      </c>
      <c r="D528" s="34">
        <v>98</v>
      </c>
      <c r="E528" s="113"/>
      <c r="F528" s="72"/>
      <c r="G528" s="126"/>
      <c r="H528" s="125"/>
      <c r="I528" s="72" t="s">
        <v>402</v>
      </c>
      <c r="J528" s="72" t="s">
        <v>476</v>
      </c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</row>
    <row r="529" spans="1:28" ht="12.75" customHeight="1" x14ac:dyDescent="0.35">
      <c r="A529" s="111">
        <v>90</v>
      </c>
      <c r="B529" s="72" t="s">
        <v>240</v>
      </c>
      <c r="C529" s="112">
        <v>3.7418981481481484E-2</v>
      </c>
      <c r="D529" s="34">
        <v>97</v>
      </c>
      <c r="E529" s="113"/>
      <c r="F529" s="72"/>
      <c r="G529" s="126"/>
      <c r="H529" s="125"/>
      <c r="I529" s="72" t="s">
        <v>402</v>
      </c>
      <c r="J529" s="72" t="s">
        <v>476</v>
      </c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</row>
    <row r="530" spans="1:28" ht="12.75" customHeight="1" x14ac:dyDescent="0.35">
      <c r="A530" s="111">
        <v>113</v>
      </c>
      <c r="B530" s="72" t="s">
        <v>256</v>
      </c>
      <c r="C530" s="112">
        <v>3.8541666666666669E-2</v>
      </c>
      <c r="D530" s="34">
        <v>95</v>
      </c>
      <c r="E530" s="113"/>
      <c r="F530" s="72"/>
      <c r="G530" s="126"/>
      <c r="H530" s="125"/>
      <c r="I530" s="72" t="s">
        <v>402</v>
      </c>
      <c r="J530" s="72" t="s">
        <v>476</v>
      </c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</row>
    <row r="531" spans="1:28" ht="12.75" customHeight="1" x14ac:dyDescent="0.35">
      <c r="A531" s="111">
        <v>143</v>
      </c>
      <c r="B531" s="72" t="s">
        <v>251</v>
      </c>
      <c r="C531" s="112">
        <v>4.116898148148148E-2</v>
      </c>
      <c r="D531" s="34">
        <v>93</v>
      </c>
      <c r="E531" s="113"/>
      <c r="F531" s="72"/>
      <c r="G531" s="126"/>
      <c r="H531" s="125"/>
      <c r="I531" s="72" t="s">
        <v>402</v>
      </c>
      <c r="J531" s="72" t="s">
        <v>476</v>
      </c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</row>
    <row r="532" spans="1:28" ht="12.75" customHeight="1" x14ac:dyDescent="0.35">
      <c r="A532" s="111">
        <v>150</v>
      </c>
      <c r="B532" s="72" t="s">
        <v>270</v>
      </c>
      <c r="C532" s="112">
        <v>4.1655092592592591E-2</v>
      </c>
      <c r="D532" s="34">
        <v>92</v>
      </c>
      <c r="E532" s="113"/>
      <c r="F532" s="72"/>
      <c r="G532" s="126"/>
      <c r="H532" s="125"/>
      <c r="I532" s="72" t="s">
        <v>402</v>
      </c>
      <c r="J532" s="72" t="s">
        <v>476</v>
      </c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</row>
    <row r="533" spans="1:28" ht="12.75" customHeight="1" x14ac:dyDescent="0.35">
      <c r="A533" s="111">
        <v>181</v>
      </c>
      <c r="B533" s="72" t="s">
        <v>252</v>
      </c>
      <c r="C533" s="112">
        <v>4.4386574074074071E-2</v>
      </c>
      <c r="D533" s="34">
        <v>90</v>
      </c>
      <c r="E533" s="34"/>
      <c r="F533" s="72"/>
      <c r="G533" s="72"/>
      <c r="H533" s="125"/>
      <c r="I533" s="72" t="s">
        <v>402</v>
      </c>
      <c r="J533" s="72" t="s">
        <v>476</v>
      </c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</row>
    <row r="534" spans="1:28" ht="12.75" customHeight="1" x14ac:dyDescent="0.35">
      <c r="A534" s="111" t="s">
        <v>354</v>
      </c>
      <c r="B534" s="72"/>
      <c r="C534" s="113"/>
      <c r="D534" s="34"/>
      <c r="E534" s="113"/>
      <c r="F534" s="72"/>
      <c r="G534" s="126"/>
      <c r="H534" s="125"/>
      <c r="I534" s="72"/>
      <c r="J534" s="72" t="s">
        <v>476</v>
      </c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</row>
    <row r="535" spans="1:28" ht="12.75" customHeight="1" x14ac:dyDescent="0.35">
      <c r="A535" s="33" t="s">
        <v>477</v>
      </c>
      <c r="B535" s="109"/>
      <c r="C535" s="112"/>
      <c r="D535" s="34"/>
      <c r="E535" s="113"/>
      <c r="F535" s="72"/>
      <c r="G535" s="126"/>
      <c r="H535" s="125"/>
      <c r="I535" s="72"/>
      <c r="J535" s="72" t="s">
        <v>478</v>
      </c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</row>
    <row r="536" spans="1:28" ht="12.75" customHeight="1" x14ac:dyDescent="0.35">
      <c r="A536" s="111">
        <v>4</v>
      </c>
      <c r="B536" s="72" t="s">
        <v>479</v>
      </c>
      <c r="C536" s="112">
        <v>1.40625E-2</v>
      </c>
      <c r="D536" s="34">
        <v>100</v>
      </c>
      <c r="E536" s="113"/>
      <c r="F536" s="72"/>
      <c r="G536" s="126"/>
      <c r="H536" s="125"/>
      <c r="I536" s="72" t="s">
        <v>228</v>
      </c>
      <c r="J536" s="72" t="s">
        <v>478</v>
      </c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</row>
    <row r="537" spans="1:28" ht="12.75" customHeight="1" x14ac:dyDescent="0.35">
      <c r="A537" s="111">
        <v>5</v>
      </c>
      <c r="B537" s="72" t="s">
        <v>480</v>
      </c>
      <c r="C537" s="112">
        <v>1.4224537037037037E-2</v>
      </c>
      <c r="D537" s="34">
        <v>100</v>
      </c>
      <c r="E537" s="113"/>
      <c r="F537" s="72"/>
      <c r="G537" s="126"/>
      <c r="H537" s="125"/>
      <c r="I537" s="72" t="s">
        <v>137</v>
      </c>
      <c r="J537" s="72" t="s">
        <v>478</v>
      </c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</row>
    <row r="538" spans="1:28" ht="12.75" customHeight="1" x14ac:dyDescent="0.35">
      <c r="A538" s="111">
        <v>9</v>
      </c>
      <c r="B538" s="72" t="s">
        <v>445</v>
      </c>
      <c r="C538" s="113">
        <v>1.4490740740740742E-2</v>
      </c>
      <c r="D538" s="34">
        <v>99</v>
      </c>
      <c r="E538" s="113"/>
      <c r="F538" s="72"/>
      <c r="G538" s="126"/>
      <c r="H538" s="125"/>
      <c r="I538" s="72" t="s">
        <v>228</v>
      </c>
      <c r="J538" s="72" t="s">
        <v>478</v>
      </c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</row>
    <row r="539" spans="1:28" ht="12.75" customHeight="1" x14ac:dyDescent="0.35">
      <c r="A539" s="111">
        <v>16</v>
      </c>
      <c r="B539" s="72" t="s">
        <v>442</v>
      </c>
      <c r="C539" s="113">
        <v>1.474537037037037E-2</v>
      </c>
      <c r="D539" s="34">
        <v>98</v>
      </c>
      <c r="E539" s="113"/>
      <c r="F539" s="72"/>
      <c r="G539" s="126"/>
      <c r="H539" s="125"/>
      <c r="I539" s="72" t="s">
        <v>239</v>
      </c>
      <c r="J539" s="72" t="s">
        <v>478</v>
      </c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</row>
    <row r="540" spans="1:28" ht="12.75" customHeight="1" x14ac:dyDescent="0.35">
      <c r="A540" s="111">
        <v>21</v>
      </c>
      <c r="B540" s="72" t="s">
        <v>444</v>
      </c>
      <c r="C540" s="112">
        <v>1.5092592592592593E-2</v>
      </c>
      <c r="D540" s="34">
        <v>99</v>
      </c>
      <c r="E540" s="113"/>
      <c r="F540" s="72"/>
      <c r="G540" s="126"/>
      <c r="H540" s="125"/>
      <c r="I540" s="72" t="s">
        <v>137</v>
      </c>
      <c r="J540" s="72" t="s">
        <v>478</v>
      </c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</row>
    <row r="541" spans="1:28" ht="12.75" customHeight="1" x14ac:dyDescent="0.35">
      <c r="A541" s="111">
        <v>27</v>
      </c>
      <c r="B541" s="72" t="s">
        <v>446</v>
      </c>
      <c r="C541" s="112">
        <v>1.5358796296296296E-2</v>
      </c>
      <c r="D541" s="34">
        <v>98</v>
      </c>
      <c r="E541" s="113"/>
      <c r="F541" s="72"/>
      <c r="G541" s="126"/>
      <c r="H541" s="125"/>
      <c r="I541" s="72" t="s">
        <v>145</v>
      </c>
      <c r="J541" s="72" t="s">
        <v>478</v>
      </c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</row>
    <row r="542" spans="1:28" ht="12.75" customHeight="1" x14ac:dyDescent="0.35">
      <c r="A542" s="111">
        <v>34</v>
      </c>
      <c r="B542" s="72" t="s">
        <v>481</v>
      </c>
      <c r="C542" s="112">
        <v>1.5578703703703704E-2</v>
      </c>
      <c r="D542" s="34">
        <v>97</v>
      </c>
      <c r="E542" s="113"/>
      <c r="F542" s="72"/>
      <c r="G542" s="126"/>
      <c r="H542" s="125"/>
      <c r="I542" s="72" t="s">
        <v>239</v>
      </c>
      <c r="J542" s="72" t="s">
        <v>478</v>
      </c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</row>
    <row r="543" spans="1:28" ht="12.75" customHeight="1" x14ac:dyDescent="0.35">
      <c r="A543" s="111">
        <v>36</v>
      </c>
      <c r="B543" s="72" t="s">
        <v>482</v>
      </c>
      <c r="C543" s="112">
        <v>1.5636574074074074E-2</v>
      </c>
      <c r="D543" s="34" t="s">
        <v>392</v>
      </c>
      <c r="E543" s="113"/>
      <c r="F543" s="72"/>
      <c r="G543" s="126"/>
      <c r="H543" s="125"/>
      <c r="I543" s="72"/>
      <c r="J543" s="72" t="s">
        <v>478</v>
      </c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</row>
    <row r="544" spans="1:28" ht="12.75" customHeight="1" x14ac:dyDescent="0.35">
      <c r="A544" s="111">
        <v>37</v>
      </c>
      <c r="B544" s="72" t="s">
        <v>483</v>
      </c>
      <c r="C544" s="112">
        <v>1.5752314814814816E-2</v>
      </c>
      <c r="D544" s="34">
        <v>96</v>
      </c>
      <c r="E544" s="113"/>
      <c r="F544" s="72"/>
      <c r="G544" s="126"/>
      <c r="H544" s="125"/>
      <c r="I544" s="72" t="s">
        <v>250</v>
      </c>
      <c r="J544" s="72" t="s">
        <v>478</v>
      </c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</row>
    <row r="545" spans="1:28" ht="12.75" customHeight="1" x14ac:dyDescent="0.35">
      <c r="A545" s="111">
        <v>44</v>
      </c>
      <c r="B545" s="72" t="s">
        <v>484</v>
      </c>
      <c r="C545" s="112">
        <v>1.59375E-2</v>
      </c>
      <c r="D545" s="34">
        <v>95</v>
      </c>
      <c r="E545" s="113"/>
      <c r="F545" s="72"/>
      <c r="G545" s="126"/>
      <c r="H545" s="125"/>
      <c r="I545" s="72" t="s">
        <v>250</v>
      </c>
      <c r="J545" s="72" t="s">
        <v>478</v>
      </c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</row>
    <row r="546" spans="1:28" ht="12.75" customHeight="1" x14ac:dyDescent="0.35">
      <c r="A546" s="111">
        <v>65</v>
      </c>
      <c r="B546" s="72" t="s">
        <v>453</v>
      </c>
      <c r="C546" s="112">
        <v>1.6666666666666666E-2</v>
      </c>
      <c r="D546" s="34">
        <v>94</v>
      </c>
      <c r="E546" s="113"/>
      <c r="F546" s="72"/>
      <c r="G546" s="126"/>
      <c r="H546" s="125"/>
      <c r="I546" s="72" t="s">
        <v>250</v>
      </c>
      <c r="J546" s="72" t="s">
        <v>478</v>
      </c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</row>
    <row r="547" spans="1:28" ht="12.75" customHeight="1" x14ac:dyDescent="0.35">
      <c r="A547" s="111">
        <v>72</v>
      </c>
      <c r="B547" s="72" t="s">
        <v>485</v>
      </c>
      <c r="C547" s="112">
        <v>1.6851851851851851E-2</v>
      </c>
      <c r="D547" s="34" t="s">
        <v>392</v>
      </c>
      <c r="E547" s="113"/>
      <c r="F547" s="72"/>
      <c r="G547" s="126"/>
      <c r="H547" s="125"/>
      <c r="I547" s="72"/>
      <c r="J547" s="72" t="s">
        <v>478</v>
      </c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</row>
    <row r="548" spans="1:28" ht="12.75" customHeight="1" x14ac:dyDescent="0.35">
      <c r="A548" s="111">
        <v>77</v>
      </c>
      <c r="B548" s="72" t="s">
        <v>486</v>
      </c>
      <c r="C548" s="112">
        <v>1.7210648148148149E-2</v>
      </c>
      <c r="D548" s="34">
        <v>93</v>
      </c>
      <c r="E548" s="113"/>
      <c r="F548" s="72"/>
      <c r="G548" s="126"/>
      <c r="H548" s="125"/>
      <c r="I548" s="72" t="s">
        <v>254</v>
      </c>
      <c r="J548" s="72" t="s">
        <v>478</v>
      </c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</row>
    <row r="549" spans="1:28" ht="12.75" customHeight="1" x14ac:dyDescent="0.35">
      <c r="A549" s="111">
        <v>84</v>
      </c>
      <c r="B549" s="72" t="s">
        <v>452</v>
      </c>
      <c r="C549" s="112">
        <v>1.7303240740740741E-2</v>
      </c>
      <c r="D549" s="34">
        <v>92</v>
      </c>
      <c r="E549" s="113"/>
      <c r="F549" s="72"/>
      <c r="G549" s="126"/>
      <c r="H549" s="125"/>
      <c r="I549" s="72" t="s">
        <v>254</v>
      </c>
      <c r="J549" s="72" t="s">
        <v>478</v>
      </c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</row>
    <row r="550" spans="1:28" ht="12.75" customHeight="1" x14ac:dyDescent="0.35">
      <c r="A550" s="111">
        <v>96</v>
      </c>
      <c r="B550" s="72" t="s">
        <v>487</v>
      </c>
      <c r="C550" s="112">
        <v>1.755787037037037E-2</v>
      </c>
      <c r="D550" s="34">
        <v>97</v>
      </c>
      <c r="E550" s="113"/>
      <c r="F550" s="72"/>
      <c r="G550" s="126"/>
      <c r="H550" s="125"/>
      <c r="I550" s="72" t="s">
        <v>149</v>
      </c>
      <c r="J550" s="72" t="s">
        <v>478</v>
      </c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</row>
    <row r="551" spans="1:28" ht="12.75" customHeight="1" x14ac:dyDescent="0.35">
      <c r="A551" s="111">
        <v>110</v>
      </c>
      <c r="B551" s="72" t="s">
        <v>448</v>
      </c>
      <c r="C551" s="112">
        <v>1.804398148148148E-2</v>
      </c>
      <c r="D551" s="34">
        <v>91</v>
      </c>
      <c r="E551" s="113"/>
      <c r="F551" s="72"/>
      <c r="G551" s="126"/>
      <c r="H551" s="125"/>
      <c r="I551" s="72" t="s">
        <v>254</v>
      </c>
      <c r="J551" s="72" t="s">
        <v>478</v>
      </c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</row>
    <row r="552" spans="1:28" ht="12.75" customHeight="1" x14ac:dyDescent="0.35">
      <c r="A552" s="111">
        <v>111</v>
      </c>
      <c r="B552" s="72" t="s">
        <v>454</v>
      </c>
      <c r="C552" s="112">
        <v>1.8090277777777778E-2</v>
      </c>
      <c r="D552" s="34">
        <v>90</v>
      </c>
      <c r="E552" s="113"/>
      <c r="F552" s="72"/>
      <c r="G552" s="126"/>
      <c r="H552" s="125"/>
      <c r="I552" s="72" t="s">
        <v>254</v>
      </c>
      <c r="J552" s="72" t="s">
        <v>478</v>
      </c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</row>
    <row r="553" spans="1:28" ht="12.75" customHeight="1" x14ac:dyDescent="0.35">
      <c r="A553" s="111">
        <v>112</v>
      </c>
      <c r="B553" s="72" t="s">
        <v>451</v>
      </c>
      <c r="C553" s="112">
        <v>1.8090277777777778E-2</v>
      </c>
      <c r="D553" s="34">
        <v>96</v>
      </c>
      <c r="E553" s="113"/>
      <c r="F553" s="72"/>
      <c r="G553" s="126"/>
      <c r="H553" s="125"/>
      <c r="I553" s="72" t="s">
        <v>153</v>
      </c>
      <c r="J553" s="72" t="s">
        <v>478</v>
      </c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</row>
    <row r="554" spans="1:28" ht="12.75" customHeight="1" x14ac:dyDescent="0.35">
      <c r="A554" s="111">
        <v>138</v>
      </c>
      <c r="B554" s="72" t="s">
        <v>488</v>
      </c>
      <c r="C554" s="112">
        <v>1.8645833333333334E-2</v>
      </c>
      <c r="D554" s="34">
        <v>95</v>
      </c>
      <c r="E554" s="113"/>
      <c r="F554" s="72"/>
      <c r="G554" s="126"/>
      <c r="H554" s="125"/>
      <c r="I554" s="72" t="s">
        <v>153</v>
      </c>
      <c r="J554" s="72" t="s">
        <v>478</v>
      </c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</row>
    <row r="555" spans="1:28" ht="12.75" customHeight="1" x14ac:dyDescent="0.35">
      <c r="A555" s="111">
        <v>140</v>
      </c>
      <c r="B555" s="72" t="s">
        <v>489</v>
      </c>
      <c r="C555" s="112">
        <v>1.8715277777777779E-2</v>
      </c>
      <c r="D555" s="34">
        <v>94</v>
      </c>
      <c r="E555" s="113"/>
      <c r="F555" s="72"/>
      <c r="G555" s="126"/>
      <c r="H555" s="125"/>
      <c r="I555" s="72" t="s">
        <v>153</v>
      </c>
      <c r="J555" s="72" t="s">
        <v>478</v>
      </c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</row>
    <row r="556" spans="1:28" ht="12.75" customHeight="1" x14ac:dyDescent="0.35">
      <c r="A556" s="111">
        <v>155</v>
      </c>
      <c r="B556" s="72" t="s">
        <v>490</v>
      </c>
      <c r="C556" s="112">
        <v>1.9178240740740742E-2</v>
      </c>
      <c r="D556" s="34" t="s">
        <v>392</v>
      </c>
      <c r="E556" s="113"/>
      <c r="F556" s="72"/>
      <c r="G556" s="126"/>
      <c r="H556" s="125"/>
      <c r="I556" s="72"/>
      <c r="J556" s="72" t="s">
        <v>478</v>
      </c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</row>
    <row r="557" spans="1:28" ht="12.75" customHeight="1" x14ac:dyDescent="0.35">
      <c r="A557" s="111">
        <v>165</v>
      </c>
      <c r="B557" s="72" t="s">
        <v>491</v>
      </c>
      <c r="C557" s="112">
        <v>1.9340277777777779E-2</v>
      </c>
      <c r="D557" s="34">
        <v>93</v>
      </c>
      <c r="E557" s="113"/>
      <c r="F557" s="72"/>
      <c r="G557" s="126"/>
      <c r="H557" s="125"/>
      <c r="I557" s="72" t="s">
        <v>173</v>
      </c>
      <c r="J557" s="72" t="s">
        <v>478</v>
      </c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</row>
    <row r="558" spans="1:28" ht="12.75" customHeight="1" x14ac:dyDescent="0.35">
      <c r="A558" s="111">
        <v>166</v>
      </c>
      <c r="B558" s="72" t="s">
        <v>456</v>
      </c>
      <c r="C558" s="112">
        <v>1.9375E-2</v>
      </c>
      <c r="D558" s="34">
        <v>89</v>
      </c>
      <c r="E558" s="113"/>
      <c r="F558" s="72"/>
      <c r="G558" s="126"/>
      <c r="H558" s="125"/>
      <c r="I558" s="72" t="s">
        <v>253</v>
      </c>
      <c r="J558" s="72" t="s">
        <v>478</v>
      </c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</row>
    <row r="559" spans="1:28" ht="12.75" customHeight="1" x14ac:dyDescent="0.35">
      <c r="A559" s="111">
        <v>175</v>
      </c>
      <c r="B559" s="72" t="s">
        <v>455</v>
      </c>
      <c r="C559" s="112">
        <v>1.9710648148148147E-2</v>
      </c>
      <c r="D559" s="34">
        <v>88</v>
      </c>
      <c r="E559" s="113"/>
      <c r="F559" s="72"/>
      <c r="G559" s="126"/>
      <c r="H559" s="125"/>
      <c r="I559" s="72" t="s">
        <v>253</v>
      </c>
      <c r="J559" s="72" t="s">
        <v>478</v>
      </c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</row>
    <row r="560" spans="1:28" ht="12.75" customHeight="1" x14ac:dyDescent="0.35">
      <c r="A560" s="111">
        <v>189</v>
      </c>
      <c r="B560" s="72" t="s">
        <v>457</v>
      </c>
      <c r="C560" s="112">
        <v>2.013888888888889E-2</v>
      </c>
      <c r="D560" s="34">
        <v>92</v>
      </c>
      <c r="E560" s="113"/>
      <c r="F560" s="72"/>
      <c r="G560" s="126"/>
      <c r="H560" s="125"/>
      <c r="I560" s="72" t="s">
        <v>173</v>
      </c>
      <c r="J560" s="72" t="s">
        <v>478</v>
      </c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</row>
    <row r="561" spans="1:28" ht="12.75" customHeight="1" x14ac:dyDescent="0.35">
      <c r="A561" s="111">
        <v>205</v>
      </c>
      <c r="B561" s="72" t="s">
        <v>459</v>
      </c>
      <c r="C561" s="112">
        <v>2.0798611111111111E-2</v>
      </c>
      <c r="D561" s="34">
        <v>87</v>
      </c>
      <c r="E561" s="113"/>
      <c r="F561" s="72"/>
      <c r="G561" s="126"/>
      <c r="H561" s="125"/>
      <c r="I561" s="72" t="s">
        <v>253</v>
      </c>
      <c r="J561" s="72" t="s">
        <v>478</v>
      </c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</row>
    <row r="562" spans="1:28" ht="12.75" customHeight="1" x14ac:dyDescent="0.35">
      <c r="A562" s="111">
        <v>271</v>
      </c>
      <c r="B562" s="72" t="s">
        <v>492</v>
      </c>
      <c r="C562" s="112">
        <v>2.3564814814814816E-2</v>
      </c>
      <c r="D562" s="34">
        <v>91</v>
      </c>
      <c r="E562" s="113"/>
      <c r="F562" s="72"/>
      <c r="G562" s="126"/>
      <c r="H562" s="125"/>
      <c r="I562" s="72" t="s">
        <v>155</v>
      </c>
      <c r="J562" s="72" t="s">
        <v>478</v>
      </c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</row>
    <row r="563" spans="1:28" ht="12.75" customHeight="1" x14ac:dyDescent="0.35">
      <c r="A563" s="111">
        <v>301</v>
      </c>
      <c r="B563" s="72" t="s">
        <v>493</v>
      </c>
      <c r="C563" s="112">
        <v>2.5555555555555557E-2</v>
      </c>
      <c r="D563" s="34">
        <v>90</v>
      </c>
      <c r="E563" s="112"/>
      <c r="F563" s="72"/>
      <c r="G563" s="72"/>
      <c r="H563" s="125"/>
      <c r="I563" s="72" t="s">
        <v>155</v>
      </c>
      <c r="J563" s="72" t="s">
        <v>478</v>
      </c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</row>
    <row r="564" spans="1:28" ht="12.75" customHeight="1" x14ac:dyDescent="0.35">
      <c r="A564" s="111">
        <v>317</v>
      </c>
      <c r="B564" s="72" t="s">
        <v>494</v>
      </c>
      <c r="C564" s="112">
        <v>2.7650462962962963E-2</v>
      </c>
      <c r="D564" s="34">
        <v>89</v>
      </c>
      <c r="E564" s="113"/>
      <c r="F564" s="72"/>
      <c r="G564" s="126"/>
      <c r="H564" s="125"/>
      <c r="I564" s="72" t="s">
        <v>155</v>
      </c>
      <c r="J564" s="72" t="s">
        <v>478</v>
      </c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</row>
    <row r="565" spans="1:28" ht="12.75" customHeight="1" x14ac:dyDescent="0.35">
      <c r="A565" s="111" t="s">
        <v>354</v>
      </c>
      <c r="B565" s="72"/>
      <c r="C565" s="112"/>
      <c r="D565" s="34"/>
      <c r="E565" s="113"/>
      <c r="F565" s="72"/>
      <c r="G565" s="126"/>
      <c r="H565" s="125"/>
      <c r="I565" s="72"/>
      <c r="J565" s="72" t="s">
        <v>478</v>
      </c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</row>
    <row r="566" spans="1:28" ht="12.75" customHeight="1" x14ac:dyDescent="0.35">
      <c r="A566" s="33" t="s">
        <v>495</v>
      </c>
      <c r="B566" s="72"/>
      <c r="C566" s="112"/>
      <c r="D566" s="34"/>
      <c r="E566" s="113"/>
      <c r="F566" s="72"/>
      <c r="G566" s="126"/>
      <c r="H566" s="125"/>
      <c r="I566" s="72"/>
      <c r="J566" s="72" t="s">
        <v>496</v>
      </c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</row>
    <row r="567" spans="1:28" ht="12.75" customHeight="1" x14ac:dyDescent="0.35">
      <c r="A567" s="111">
        <v>57</v>
      </c>
      <c r="B567" s="72" t="s">
        <v>141</v>
      </c>
      <c r="C567" s="112">
        <v>4.5949074074074073E-2</v>
      </c>
      <c r="D567" s="34">
        <v>100</v>
      </c>
      <c r="E567" s="113">
        <v>4.6030092592592595E-2</v>
      </c>
      <c r="F567" s="72"/>
      <c r="G567" s="126"/>
      <c r="H567" s="125"/>
      <c r="I567" s="72" t="s">
        <v>140</v>
      </c>
      <c r="J567" s="72" t="s">
        <v>496</v>
      </c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</row>
    <row r="568" spans="1:28" ht="12.75" customHeight="1" x14ac:dyDescent="0.35">
      <c r="A568" s="111">
        <v>111</v>
      </c>
      <c r="B568" s="72" t="s">
        <v>150</v>
      </c>
      <c r="C568" s="112">
        <v>4.9930555555555554E-2</v>
      </c>
      <c r="D568" s="34">
        <v>97</v>
      </c>
      <c r="E568" s="113">
        <v>5.002314814814815E-2</v>
      </c>
      <c r="F568" s="72"/>
      <c r="G568" s="126"/>
      <c r="H568" s="125"/>
      <c r="I568" s="72" t="s">
        <v>137</v>
      </c>
      <c r="J568" s="72" t="s">
        <v>496</v>
      </c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</row>
    <row r="569" spans="1:28" ht="12.75" customHeight="1" x14ac:dyDescent="0.35">
      <c r="A569" s="111">
        <v>134</v>
      </c>
      <c r="B569" s="72" t="s">
        <v>292</v>
      </c>
      <c r="C569" s="112">
        <v>5.1712962962962961E-2</v>
      </c>
      <c r="D569" s="34">
        <v>100</v>
      </c>
      <c r="E569" s="113">
        <v>5.2222222222222225E-2</v>
      </c>
      <c r="F569" s="72"/>
      <c r="G569" s="126"/>
      <c r="H569" s="125"/>
      <c r="I569" s="72" t="s">
        <v>239</v>
      </c>
      <c r="J569" s="72" t="s">
        <v>496</v>
      </c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</row>
    <row r="570" spans="1:28" ht="12.75" customHeight="1" x14ac:dyDescent="0.35">
      <c r="A570" s="111">
        <v>146</v>
      </c>
      <c r="B570" s="72" t="s">
        <v>183</v>
      </c>
      <c r="C570" s="112">
        <v>5.2662037037037035E-2</v>
      </c>
      <c r="D570" s="34">
        <v>93</v>
      </c>
      <c r="E570" s="113">
        <v>5.28587962962963E-2</v>
      </c>
      <c r="F570" s="72"/>
      <c r="G570" s="126"/>
      <c r="H570" s="125"/>
      <c r="I570" s="72" t="s">
        <v>145</v>
      </c>
      <c r="J570" s="72" t="s">
        <v>496</v>
      </c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</row>
    <row r="571" spans="1:28" ht="12.75" customHeight="1" x14ac:dyDescent="0.35">
      <c r="A571" s="111">
        <v>157</v>
      </c>
      <c r="B571" s="72" t="s">
        <v>234</v>
      </c>
      <c r="C571" s="112">
        <v>5.3657407407407411E-2</v>
      </c>
      <c r="D571" s="34">
        <v>98</v>
      </c>
      <c r="E571" s="113">
        <v>5.3946759259259257E-2</v>
      </c>
      <c r="F571" s="72"/>
      <c r="G571" s="126"/>
      <c r="H571" s="125"/>
      <c r="I571" s="72" t="s">
        <v>250</v>
      </c>
      <c r="J571" s="72" t="s">
        <v>496</v>
      </c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</row>
    <row r="572" spans="1:28" ht="12.75" customHeight="1" x14ac:dyDescent="0.35">
      <c r="A572" s="111">
        <v>159</v>
      </c>
      <c r="B572" s="72" t="s">
        <v>235</v>
      </c>
      <c r="C572" s="112">
        <v>5.378472222222222E-2</v>
      </c>
      <c r="D572" s="34">
        <v>96</v>
      </c>
      <c r="E572" s="113">
        <v>5.3877314814814815E-2</v>
      </c>
      <c r="F572" s="72"/>
      <c r="G572" s="126"/>
      <c r="H572" s="125"/>
      <c r="I572" s="72" t="s">
        <v>250</v>
      </c>
      <c r="J572" s="72" t="s">
        <v>496</v>
      </c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</row>
    <row r="573" spans="1:28" ht="12.75" customHeight="1" x14ac:dyDescent="0.35">
      <c r="A573" s="111">
        <v>227</v>
      </c>
      <c r="B573" s="72" t="s">
        <v>240</v>
      </c>
      <c r="C573" s="112">
        <v>5.7500000000000002E-2</v>
      </c>
      <c r="D573" s="34">
        <v>94</v>
      </c>
      <c r="E573" s="113">
        <v>5.7777777777777775E-2</v>
      </c>
      <c r="F573" s="72"/>
      <c r="G573" s="126"/>
      <c r="H573" s="125"/>
      <c r="I573" s="72" t="s">
        <v>254</v>
      </c>
      <c r="J573" s="72" t="s">
        <v>496</v>
      </c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</row>
    <row r="574" spans="1:28" ht="12.75" customHeight="1" x14ac:dyDescent="0.35">
      <c r="A574" s="111">
        <v>228</v>
      </c>
      <c r="B574" s="72" t="s">
        <v>256</v>
      </c>
      <c r="C574" s="112">
        <v>5.7534722222222223E-2</v>
      </c>
      <c r="D574" s="34">
        <v>92</v>
      </c>
      <c r="E574" s="113">
        <v>5.7858796296296297E-2</v>
      </c>
      <c r="F574" s="72"/>
      <c r="G574" s="126"/>
      <c r="H574" s="125"/>
      <c r="I574" s="72" t="s">
        <v>254</v>
      </c>
      <c r="J574" s="72" t="s">
        <v>496</v>
      </c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</row>
    <row r="575" spans="1:28" ht="12.75" customHeight="1" x14ac:dyDescent="0.35">
      <c r="A575" s="111">
        <v>253</v>
      </c>
      <c r="B575" s="72" t="s">
        <v>178</v>
      </c>
      <c r="C575" s="112">
        <v>5.8854166666666666E-2</v>
      </c>
      <c r="D575" s="34">
        <v>90</v>
      </c>
      <c r="E575" s="113">
        <v>5.9363425925925924E-2</v>
      </c>
      <c r="F575" s="72"/>
      <c r="G575" s="126"/>
      <c r="H575" s="125"/>
      <c r="I575" s="72" t="s">
        <v>149</v>
      </c>
      <c r="J575" s="72" t="s">
        <v>496</v>
      </c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</row>
    <row r="576" spans="1:28" ht="12.75" customHeight="1" x14ac:dyDescent="0.35">
      <c r="A576" s="111">
        <v>266</v>
      </c>
      <c r="B576" s="72" t="s">
        <v>296</v>
      </c>
      <c r="C576" s="112">
        <v>5.9421296296296298E-2</v>
      </c>
      <c r="D576" s="34">
        <v>90</v>
      </c>
      <c r="E576" s="113">
        <v>5.9687499999999998E-2</v>
      </c>
      <c r="F576" s="72"/>
      <c r="G576" s="126"/>
      <c r="H576" s="125"/>
      <c r="I576" s="72" t="s">
        <v>254</v>
      </c>
      <c r="J576" s="72" t="s">
        <v>496</v>
      </c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</row>
    <row r="577" spans="1:28" ht="12.75" customHeight="1" x14ac:dyDescent="0.35">
      <c r="A577" s="111" t="s">
        <v>354</v>
      </c>
      <c r="B577" s="72"/>
      <c r="C577" s="112"/>
      <c r="D577" s="34"/>
      <c r="E577" s="113"/>
      <c r="F577" s="72"/>
      <c r="G577" s="126"/>
      <c r="H577" s="125"/>
      <c r="I577" s="72"/>
      <c r="J577" s="72" t="s">
        <v>496</v>
      </c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</row>
    <row r="578" spans="1:28" ht="12.75" customHeight="1" x14ac:dyDescent="0.35">
      <c r="A578" s="33" t="s">
        <v>497</v>
      </c>
      <c r="B578" s="72"/>
      <c r="C578" s="112"/>
      <c r="D578" s="34"/>
      <c r="E578" s="113"/>
      <c r="F578" s="72"/>
      <c r="G578" s="126"/>
      <c r="H578" s="125"/>
      <c r="I578" s="72"/>
      <c r="J578" s="72" t="s">
        <v>15</v>
      </c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</row>
    <row r="579" spans="1:28" ht="12.75" customHeight="1" x14ac:dyDescent="0.35">
      <c r="A579" s="111">
        <v>12</v>
      </c>
      <c r="B579" s="72" t="s">
        <v>226</v>
      </c>
      <c r="C579" s="112">
        <v>2.8148148148148148E-2</v>
      </c>
      <c r="D579" s="34">
        <v>100</v>
      </c>
      <c r="E579" s="113"/>
      <c r="F579" s="72"/>
      <c r="G579" s="126"/>
      <c r="H579" s="125"/>
      <c r="I579" s="72" t="s">
        <v>228</v>
      </c>
      <c r="J579" s="72" t="s">
        <v>15</v>
      </c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</row>
    <row r="580" spans="1:28" ht="12.75" customHeight="1" x14ac:dyDescent="0.35">
      <c r="A580" s="111">
        <v>13</v>
      </c>
      <c r="B580" s="72" t="s">
        <v>141</v>
      </c>
      <c r="C580" s="112">
        <v>2.8194444444444446E-2</v>
      </c>
      <c r="D580" s="34">
        <v>100</v>
      </c>
      <c r="E580" s="113"/>
      <c r="F580" s="72"/>
      <c r="G580" s="126"/>
      <c r="H580" s="125"/>
      <c r="I580" s="72" t="s">
        <v>140</v>
      </c>
      <c r="J580" s="72" t="s">
        <v>15</v>
      </c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</row>
    <row r="581" spans="1:28" ht="12.75" customHeight="1" x14ac:dyDescent="0.35">
      <c r="A581" s="111">
        <v>49</v>
      </c>
      <c r="B581" s="72" t="s">
        <v>264</v>
      </c>
      <c r="C581" s="112">
        <v>3.516203703703704E-2</v>
      </c>
      <c r="D581" s="34">
        <v>97</v>
      </c>
      <c r="E581" s="113"/>
      <c r="F581" s="72"/>
      <c r="G581" s="126"/>
      <c r="H581" s="125"/>
      <c r="I581" s="72" t="s">
        <v>254</v>
      </c>
      <c r="J581" s="72" t="s">
        <v>15</v>
      </c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</row>
    <row r="582" spans="1:28" ht="12.75" customHeight="1" x14ac:dyDescent="0.35">
      <c r="A582" s="111">
        <v>70</v>
      </c>
      <c r="B582" s="72" t="s">
        <v>296</v>
      </c>
      <c r="C582" s="112">
        <v>3.6782407407407409E-2</v>
      </c>
      <c r="D582" s="34">
        <v>93</v>
      </c>
      <c r="E582" s="113"/>
      <c r="F582" s="72"/>
      <c r="G582" s="126"/>
      <c r="H582" s="125"/>
      <c r="I582" s="72" t="s">
        <v>254</v>
      </c>
      <c r="J582" s="72" t="s">
        <v>15</v>
      </c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</row>
    <row r="583" spans="1:28" ht="12.75" customHeight="1" x14ac:dyDescent="0.35">
      <c r="A583" s="111">
        <v>95</v>
      </c>
      <c r="B583" s="72" t="s">
        <v>252</v>
      </c>
      <c r="C583" s="112">
        <v>3.9594907407407405E-2</v>
      </c>
      <c r="D583" s="34">
        <v>90</v>
      </c>
      <c r="E583" s="113"/>
      <c r="F583" s="72"/>
      <c r="G583" s="126"/>
      <c r="H583" s="125"/>
      <c r="I583" s="72" t="s">
        <v>253</v>
      </c>
      <c r="J583" s="72" t="s">
        <v>15</v>
      </c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</row>
    <row r="584" spans="1:28" ht="12.75" customHeight="1" x14ac:dyDescent="0.35">
      <c r="A584" s="111">
        <v>108</v>
      </c>
      <c r="B584" s="72" t="s">
        <v>193</v>
      </c>
      <c r="C584" s="112">
        <v>4.0474537037037038E-2</v>
      </c>
      <c r="D584" s="34">
        <v>98</v>
      </c>
      <c r="E584" s="113"/>
      <c r="F584" s="72"/>
      <c r="G584" s="126"/>
      <c r="H584" s="125"/>
      <c r="I584" s="72" t="s">
        <v>173</v>
      </c>
      <c r="J584" s="72" t="s">
        <v>15</v>
      </c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</row>
    <row r="585" spans="1:28" ht="12.75" customHeight="1" x14ac:dyDescent="0.35">
      <c r="A585" s="111">
        <v>126</v>
      </c>
      <c r="B585" s="72" t="s">
        <v>172</v>
      </c>
      <c r="C585" s="112">
        <v>4.2708333333333334E-2</v>
      </c>
      <c r="D585" s="34">
        <v>96</v>
      </c>
      <c r="E585" s="113"/>
      <c r="F585" s="72"/>
      <c r="G585" s="126"/>
      <c r="H585" s="125"/>
      <c r="I585" s="72" t="s">
        <v>173</v>
      </c>
      <c r="J585" s="72" t="s">
        <v>15</v>
      </c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</row>
    <row r="586" spans="1:28" ht="12.75" customHeight="1" x14ac:dyDescent="0.35">
      <c r="A586" s="111">
        <v>162</v>
      </c>
      <c r="B586" s="72" t="s">
        <v>174</v>
      </c>
      <c r="C586" s="112">
        <v>4.7303240740740743E-2</v>
      </c>
      <c r="D586" s="34">
        <v>94</v>
      </c>
      <c r="E586" s="113"/>
      <c r="F586" s="72"/>
      <c r="G586" s="126"/>
      <c r="H586" s="125"/>
      <c r="I586" s="72" t="s">
        <v>155</v>
      </c>
      <c r="J586" s="72" t="s">
        <v>15</v>
      </c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</row>
    <row r="587" spans="1:28" ht="12.75" customHeight="1" x14ac:dyDescent="0.35">
      <c r="A587" s="111">
        <v>171</v>
      </c>
      <c r="B587" s="72" t="s">
        <v>202</v>
      </c>
      <c r="C587" s="112">
        <v>5.0127314814814812E-2</v>
      </c>
      <c r="D587" s="34">
        <v>92</v>
      </c>
      <c r="E587" s="113"/>
      <c r="F587" s="72"/>
      <c r="G587" s="126"/>
      <c r="H587" s="125"/>
      <c r="I587" s="72" t="s">
        <v>155</v>
      </c>
      <c r="J587" s="72" t="s">
        <v>15</v>
      </c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</row>
    <row r="588" spans="1:28" ht="12.75" customHeight="1" x14ac:dyDescent="0.35">
      <c r="A588" s="111">
        <v>182</v>
      </c>
      <c r="B588" s="72" t="s">
        <v>188</v>
      </c>
      <c r="C588" s="112">
        <v>5.7881944444444444E-2</v>
      </c>
      <c r="D588" s="34">
        <v>90</v>
      </c>
      <c r="E588" s="113"/>
      <c r="F588" s="72"/>
      <c r="G588" s="126"/>
      <c r="H588" s="125"/>
      <c r="I588" s="72" t="s">
        <v>155</v>
      </c>
      <c r="J588" s="72" t="s">
        <v>15</v>
      </c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</row>
    <row r="589" spans="1:28" ht="12.75" customHeight="1" x14ac:dyDescent="0.35">
      <c r="A589" s="109" t="s">
        <v>498</v>
      </c>
      <c r="B589" s="109"/>
      <c r="C589" s="112"/>
      <c r="D589" s="34"/>
      <c r="E589" s="113"/>
      <c r="F589" s="72"/>
      <c r="G589" s="126"/>
      <c r="H589" s="125"/>
      <c r="I589" s="72"/>
      <c r="J589" s="72" t="s">
        <v>499</v>
      </c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</row>
    <row r="590" spans="1:28" ht="12.75" customHeight="1" x14ac:dyDescent="0.35">
      <c r="A590" s="111">
        <v>594</v>
      </c>
      <c r="B590" s="72" t="s">
        <v>223</v>
      </c>
      <c r="C590" s="112">
        <v>0.11096064814814814</v>
      </c>
      <c r="D590" s="34">
        <v>100</v>
      </c>
      <c r="E590" s="113"/>
      <c r="F590" s="72"/>
      <c r="G590" s="126"/>
      <c r="H590" s="125"/>
      <c r="I590" s="72" t="s">
        <v>219</v>
      </c>
      <c r="J590" s="72" t="s">
        <v>499</v>
      </c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</row>
    <row r="591" spans="1:28" ht="12.75" customHeight="1" x14ac:dyDescent="0.35">
      <c r="A591" s="111">
        <v>5027</v>
      </c>
      <c r="B591" s="72" t="s">
        <v>164</v>
      </c>
      <c r="C591" s="112">
        <v>0.13450231481481481</v>
      </c>
      <c r="D591" s="34">
        <v>100</v>
      </c>
      <c r="E591" s="113"/>
      <c r="F591" s="72"/>
      <c r="G591" s="126"/>
      <c r="H591" s="125"/>
      <c r="I591" s="72" t="s">
        <v>137</v>
      </c>
      <c r="J591" s="72" t="s">
        <v>499</v>
      </c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</row>
    <row r="592" spans="1:28" ht="12.75" customHeight="1" x14ac:dyDescent="0.35">
      <c r="A592" s="111">
        <v>10121</v>
      </c>
      <c r="B592" s="72" t="s">
        <v>233</v>
      </c>
      <c r="C592" s="112">
        <v>0.14981481481481482</v>
      </c>
      <c r="D592" s="34">
        <v>97</v>
      </c>
      <c r="E592" s="113"/>
      <c r="F592" s="72"/>
      <c r="G592" s="126"/>
      <c r="H592" s="125"/>
      <c r="I592" s="72" t="s">
        <v>250</v>
      </c>
      <c r="J592" s="72" t="s">
        <v>499</v>
      </c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</row>
    <row r="593" spans="1:28" ht="12.75" customHeight="1" x14ac:dyDescent="0.35">
      <c r="A593" s="111">
        <v>12759</v>
      </c>
      <c r="B593" s="72" t="s">
        <v>230</v>
      </c>
      <c r="C593" s="112">
        <v>0.15613425925925925</v>
      </c>
      <c r="D593" s="34">
        <v>93</v>
      </c>
      <c r="E593" s="113"/>
      <c r="F593" s="72"/>
      <c r="G593" s="126"/>
      <c r="H593" s="125"/>
      <c r="I593" s="72" t="s">
        <v>250</v>
      </c>
      <c r="J593" s="72" t="s">
        <v>499</v>
      </c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</row>
    <row r="594" spans="1:28" ht="12.75" customHeight="1" x14ac:dyDescent="0.35">
      <c r="A594" s="111">
        <v>19556</v>
      </c>
      <c r="B594" s="72" t="s">
        <v>147</v>
      </c>
      <c r="C594" s="112">
        <v>0.16967592592592592</v>
      </c>
      <c r="D594" s="34">
        <v>98</v>
      </c>
      <c r="E594" s="113"/>
      <c r="F594" s="72"/>
      <c r="G594" s="126"/>
      <c r="H594" s="125"/>
      <c r="I594" s="72" t="s">
        <v>153</v>
      </c>
      <c r="J594" s="72" t="s">
        <v>499</v>
      </c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</row>
    <row r="595" spans="1:28" ht="12.75" customHeight="1" x14ac:dyDescent="0.35">
      <c r="A595" s="111">
        <v>20036</v>
      </c>
      <c r="B595" s="72" t="s">
        <v>166</v>
      </c>
      <c r="C595" s="112">
        <v>0.1708912037037037</v>
      </c>
      <c r="D595" s="34">
        <v>95</v>
      </c>
      <c r="E595" s="113"/>
      <c r="F595" s="72"/>
      <c r="G595" s="126"/>
      <c r="H595" s="125"/>
      <c r="I595" s="72" t="s">
        <v>153</v>
      </c>
      <c r="J595" s="72" t="s">
        <v>499</v>
      </c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</row>
    <row r="596" spans="1:28" ht="12.75" customHeight="1" x14ac:dyDescent="0.35">
      <c r="A596" s="111">
        <v>22851</v>
      </c>
      <c r="B596" s="72" t="s">
        <v>144</v>
      </c>
      <c r="C596" s="112">
        <v>0.17738425925925927</v>
      </c>
      <c r="D596" s="34">
        <v>93</v>
      </c>
      <c r="E596" s="113"/>
      <c r="F596" s="72"/>
      <c r="G596" s="126"/>
      <c r="H596" s="125"/>
      <c r="I596" s="72" t="s">
        <v>153</v>
      </c>
      <c r="J596" s="72" t="s">
        <v>499</v>
      </c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</row>
    <row r="597" spans="1:28" ht="12.75" customHeight="1" x14ac:dyDescent="0.35">
      <c r="A597" s="111">
        <v>28018</v>
      </c>
      <c r="B597" s="72" t="s">
        <v>337</v>
      </c>
      <c r="C597" s="112">
        <v>0.18958333333333333</v>
      </c>
      <c r="D597" s="34">
        <v>90</v>
      </c>
      <c r="E597" s="113"/>
      <c r="F597" s="72"/>
      <c r="G597" s="126"/>
      <c r="H597" s="125"/>
      <c r="I597" s="72" t="s">
        <v>253</v>
      </c>
      <c r="J597" s="72" t="s">
        <v>499</v>
      </c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</row>
    <row r="598" spans="1:28" ht="12.75" customHeight="1" x14ac:dyDescent="0.35">
      <c r="A598" s="129" t="s">
        <v>354</v>
      </c>
      <c r="B598" s="72" t="s">
        <v>158</v>
      </c>
      <c r="C598" s="112">
        <v>0.20277777777777778</v>
      </c>
      <c r="D598" s="34">
        <v>90</v>
      </c>
      <c r="E598" s="34"/>
      <c r="F598" s="72"/>
      <c r="G598" s="72"/>
      <c r="H598" s="125"/>
      <c r="I598" s="72" t="s">
        <v>155</v>
      </c>
      <c r="J598" s="72" t="s">
        <v>499</v>
      </c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</row>
    <row r="599" spans="1:28" ht="12.75" customHeight="1" x14ac:dyDescent="0.35">
      <c r="A599" s="129" t="s">
        <v>354</v>
      </c>
      <c r="B599" s="72"/>
      <c r="C599" s="112"/>
      <c r="D599" s="34"/>
      <c r="E599" s="113"/>
      <c r="F599" s="72"/>
      <c r="G599" s="126"/>
      <c r="H599" s="125"/>
      <c r="I599" s="72"/>
      <c r="J599" s="72" t="s">
        <v>499</v>
      </c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</row>
    <row r="600" spans="1:28" ht="12.75" customHeight="1" x14ac:dyDescent="0.35">
      <c r="A600" s="33" t="s">
        <v>500</v>
      </c>
      <c r="B600" s="109"/>
      <c r="C600" s="112"/>
      <c r="D600" s="34"/>
      <c r="E600" s="113"/>
      <c r="F600" s="72"/>
      <c r="G600" s="126"/>
      <c r="H600" s="125"/>
      <c r="I600" s="72"/>
      <c r="J600" s="72" t="s">
        <v>501</v>
      </c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</row>
    <row r="601" spans="1:28" ht="12.75" customHeight="1" x14ac:dyDescent="0.35">
      <c r="A601" s="111">
        <v>219</v>
      </c>
      <c r="B601" s="72" t="s">
        <v>318</v>
      </c>
      <c r="C601" s="112">
        <v>0.18694444444444444</v>
      </c>
      <c r="D601" s="34">
        <v>100</v>
      </c>
      <c r="E601" s="113"/>
      <c r="F601" s="72"/>
      <c r="G601" s="126"/>
      <c r="H601" s="125"/>
      <c r="I601" s="72" t="s">
        <v>402</v>
      </c>
      <c r="J601" s="72" t="s">
        <v>501</v>
      </c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</row>
    <row r="602" spans="1:28" ht="12.75" customHeight="1" x14ac:dyDescent="0.35">
      <c r="A602" s="111">
        <v>268</v>
      </c>
      <c r="B602" s="72" t="s">
        <v>287</v>
      </c>
      <c r="C602" s="112">
        <v>0.19440972222222222</v>
      </c>
      <c r="D602" s="34">
        <v>98</v>
      </c>
      <c r="E602" s="34"/>
      <c r="F602" s="72"/>
      <c r="G602" s="72"/>
      <c r="H602" s="125"/>
      <c r="I602" s="72" t="s">
        <v>402</v>
      </c>
      <c r="J602" s="72" t="s">
        <v>501</v>
      </c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</row>
    <row r="603" spans="1:28" ht="12.75" customHeight="1" x14ac:dyDescent="0.35">
      <c r="A603" s="111">
        <v>275</v>
      </c>
      <c r="B603" s="72" t="s">
        <v>324</v>
      </c>
      <c r="C603" s="112">
        <v>0.1950925925925926</v>
      </c>
      <c r="D603" s="34">
        <v>96</v>
      </c>
      <c r="E603" s="113"/>
      <c r="F603" s="72"/>
      <c r="G603" s="126"/>
      <c r="H603" s="125"/>
      <c r="I603" s="72" t="s">
        <v>402</v>
      </c>
      <c r="J603" s="72" t="s">
        <v>501</v>
      </c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</row>
    <row r="604" spans="1:28" ht="12.75" customHeight="1" x14ac:dyDescent="0.35">
      <c r="A604" s="111">
        <v>277</v>
      </c>
      <c r="B604" s="72" t="s">
        <v>305</v>
      </c>
      <c r="C604" s="112">
        <v>0.19516203703703705</v>
      </c>
      <c r="D604" s="34">
        <v>94</v>
      </c>
      <c r="E604" s="113"/>
      <c r="F604" s="72"/>
      <c r="G604" s="126"/>
      <c r="H604" s="125"/>
      <c r="I604" s="72" t="s">
        <v>402</v>
      </c>
      <c r="J604" s="72" t="s">
        <v>501</v>
      </c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</row>
    <row r="605" spans="1:28" ht="12.75" customHeight="1" x14ac:dyDescent="0.35">
      <c r="A605" s="111">
        <v>291</v>
      </c>
      <c r="B605" s="72" t="s">
        <v>304</v>
      </c>
      <c r="C605" s="112">
        <v>0.19649305555555555</v>
      </c>
      <c r="D605" s="34">
        <v>92</v>
      </c>
      <c r="E605" s="113"/>
      <c r="F605" s="72"/>
      <c r="G605" s="126"/>
      <c r="H605" s="125"/>
      <c r="I605" s="72" t="s">
        <v>402</v>
      </c>
      <c r="J605" s="72" t="s">
        <v>501</v>
      </c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</row>
    <row r="606" spans="1:28" ht="12.75" customHeight="1" x14ac:dyDescent="0.35">
      <c r="A606" s="111">
        <v>378</v>
      </c>
      <c r="B606" s="72" t="s">
        <v>143</v>
      </c>
      <c r="C606" s="112">
        <v>0.20725694444444445</v>
      </c>
      <c r="D606" s="34">
        <v>100</v>
      </c>
      <c r="E606" s="113"/>
      <c r="F606" s="72"/>
      <c r="G606" s="126"/>
      <c r="H606" s="125"/>
      <c r="I606" s="72" t="s">
        <v>402</v>
      </c>
      <c r="J606" s="72" t="s">
        <v>501</v>
      </c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</row>
    <row r="607" spans="1:28" ht="12.75" customHeight="1" x14ac:dyDescent="0.35">
      <c r="A607" s="111">
        <v>413</v>
      </c>
      <c r="B607" s="72" t="s">
        <v>208</v>
      </c>
      <c r="C607" s="112">
        <v>0.2131712962962963</v>
      </c>
      <c r="D607" s="34">
        <v>90</v>
      </c>
      <c r="E607" s="113"/>
      <c r="F607" s="72"/>
      <c r="G607" s="126"/>
      <c r="H607" s="125"/>
      <c r="I607" s="72" t="s">
        <v>402</v>
      </c>
      <c r="J607" s="72" t="s">
        <v>501</v>
      </c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</row>
    <row r="608" spans="1:28" ht="12.75" customHeight="1" x14ac:dyDescent="0.35">
      <c r="A608" s="111">
        <v>579</v>
      </c>
      <c r="B608" s="72" t="s">
        <v>338</v>
      </c>
      <c r="C608" s="112">
        <v>0.24222222222222223</v>
      </c>
      <c r="D608" s="34">
        <v>90</v>
      </c>
      <c r="E608" s="112"/>
      <c r="F608" s="72"/>
      <c r="G608" s="126"/>
      <c r="H608" s="125"/>
      <c r="I608" s="72" t="s">
        <v>402</v>
      </c>
      <c r="J608" s="72" t="s">
        <v>501</v>
      </c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</row>
    <row r="609" spans="1:28" ht="12.75" customHeight="1" x14ac:dyDescent="0.35">
      <c r="A609" s="111" t="s">
        <v>354</v>
      </c>
      <c r="B609" s="72"/>
      <c r="C609" s="112"/>
      <c r="D609" s="34"/>
      <c r="E609" s="112"/>
      <c r="F609" s="72"/>
      <c r="G609" s="126"/>
      <c r="H609" s="72"/>
      <c r="I609" s="72"/>
      <c r="J609" s="72" t="s">
        <v>501</v>
      </c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</row>
    <row r="610" spans="1:28" ht="12.75" customHeight="1" x14ac:dyDescent="0.35">
      <c r="A610" s="33" t="s">
        <v>502</v>
      </c>
      <c r="B610" s="109"/>
      <c r="C610" s="112"/>
      <c r="D610" s="34"/>
      <c r="E610" s="112"/>
      <c r="F610" s="72"/>
      <c r="G610" s="126"/>
      <c r="H610" s="72"/>
      <c r="I610" s="72"/>
      <c r="J610" s="72" t="s">
        <v>503</v>
      </c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</row>
    <row r="611" spans="1:28" ht="12.75" customHeight="1" x14ac:dyDescent="0.35">
      <c r="A611" s="130" t="s">
        <v>429</v>
      </c>
      <c r="B611" s="109"/>
      <c r="C611" s="34" t="s">
        <v>430</v>
      </c>
      <c r="D611" s="34" t="s">
        <v>431</v>
      </c>
      <c r="E611" s="34" t="s">
        <v>432</v>
      </c>
      <c r="F611" s="72" t="s">
        <v>433</v>
      </c>
      <c r="G611" s="72" t="s">
        <v>434</v>
      </c>
      <c r="H611" s="72"/>
      <c r="I611" s="72"/>
      <c r="J611" s="72" t="s">
        <v>503</v>
      </c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</row>
    <row r="612" spans="1:28" ht="12.75" customHeight="1" x14ac:dyDescent="0.35">
      <c r="A612" s="111">
        <v>1</v>
      </c>
      <c r="B612" s="72" t="s">
        <v>276</v>
      </c>
      <c r="C612" s="112">
        <v>2.34375E-2</v>
      </c>
      <c r="D612" s="34">
        <v>98</v>
      </c>
      <c r="E612" s="112">
        <v>3.6805555555555557E-2</v>
      </c>
      <c r="F612" s="114">
        <v>3</v>
      </c>
      <c r="G612" s="127">
        <v>1.3368055555555555E-2</v>
      </c>
      <c r="H612" s="72"/>
      <c r="I612" s="72" t="s">
        <v>228</v>
      </c>
      <c r="J612" s="72" t="s">
        <v>503</v>
      </c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</row>
    <row r="613" spans="1:28" ht="12.75" customHeight="1" x14ac:dyDescent="0.35">
      <c r="A613" s="111">
        <v>2</v>
      </c>
      <c r="B613" s="72" t="s">
        <v>252</v>
      </c>
      <c r="C613" s="112">
        <v>3.0590277777777779E-2</v>
      </c>
      <c r="D613" s="34">
        <v>87</v>
      </c>
      <c r="E613" s="112">
        <v>3.979166666666667E-2</v>
      </c>
      <c r="F613" s="114">
        <v>17</v>
      </c>
      <c r="G613" s="127">
        <v>9.2013888888888892E-3</v>
      </c>
      <c r="H613" s="72"/>
      <c r="I613" s="72" t="s">
        <v>254</v>
      </c>
      <c r="J613" s="72" t="s">
        <v>503</v>
      </c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</row>
    <row r="614" spans="1:28" ht="12.75" customHeight="1" x14ac:dyDescent="0.35">
      <c r="A614" s="111">
        <v>3</v>
      </c>
      <c r="B614" s="72" t="s">
        <v>227</v>
      </c>
      <c r="C614" s="112">
        <v>2.329861111111111E-2</v>
      </c>
      <c r="D614" s="34">
        <v>99</v>
      </c>
      <c r="E614" s="112">
        <v>4.0833333333333333E-2</v>
      </c>
      <c r="F614" s="114">
        <v>2</v>
      </c>
      <c r="G614" s="127">
        <v>1.7534722222222222E-2</v>
      </c>
      <c r="H614" s="72"/>
      <c r="I614" s="72" t="s">
        <v>228</v>
      </c>
      <c r="J614" s="72" t="s">
        <v>503</v>
      </c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</row>
    <row r="615" spans="1:28" ht="12.75" customHeight="1" x14ac:dyDescent="0.35">
      <c r="A615" s="111">
        <v>4</v>
      </c>
      <c r="B615" s="72" t="s">
        <v>263</v>
      </c>
      <c r="C615" s="112">
        <v>2.4722222222222222E-2</v>
      </c>
      <c r="D615" s="34">
        <v>95</v>
      </c>
      <c r="E615" s="112">
        <v>4.1041666666666664E-2</v>
      </c>
      <c r="F615" s="114">
        <v>7</v>
      </c>
      <c r="G615" s="127">
        <v>1.6319444444444445E-2</v>
      </c>
      <c r="H615" s="72"/>
      <c r="I615" s="72" t="s">
        <v>239</v>
      </c>
      <c r="J615" s="72" t="s">
        <v>503</v>
      </c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</row>
    <row r="616" spans="1:28" ht="12.75" customHeight="1" x14ac:dyDescent="0.35">
      <c r="A616" s="111">
        <v>5</v>
      </c>
      <c r="B616" s="72" t="s">
        <v>181</v>
      </c>
      <c r="C616" s="112">
        <v>2.7118055555555555E-2</v>
      </c>
      <c r="D616" s="34">
        <v>98</v>
      </c>
      <c r="E616" s="112">
        <v>4.1527777777777775E-2</v>
      </c>
      <c r="F616" s="114">
        <v>12</v>
      </c>
      <c r="G616" s="127">
        <v>1.4409722222222223E-2</v>
      </c>
      <c r="H616" s="72"/>
      <c r="I616" s="72" t="s">
        <v>149</v>
      </c>
      <c r="J616" s="72" t="s">
        <v>503</v>
      </c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</row>
    <row r="617" spans="1:28" ht="12.75" customHeight="1" x14ac:dyDescent="0.35">
      <c r="A617" s="111">
        <v>6</v>
      </c>
      <c r="B617" s="72" t="s">
        <v>269</v>
      </c>
      <c r="C617" s="112">
        <v>2.4363425925925927E-2</v>
      </c>
      <c r="D617" s="34">
        <v>97</v>
      </c>
      <c r="E617" s="112">
        <v>4.1550925925925929E-2</v>
      </c>
      <c r="F617" s="114">
        <v>5</v>
      </c>
      <c r="G617" s="127">
        <v>1.7187500000000001E-2</v>
      </c>
      <c r="H617" s="72"/>
      <c r="I617" s="72" t="s">
        <v>239</v>
      </c>
      <c r="J617" s="72" t="s">
        <v>503</v>
      </c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</row>
    <row r="618" spans="1:28" ht="12.75" customHeight="1" x14ac:dyDescent="0.35">
      <c r="A618" s="111">
        <v>7</v>
      </c>
      <c r="B618" s="72" t="s">
        <v>151</v>
      </c>
      <c r="C618" s="112">
        <v>3.0555555555555555E-2</v>
      </c>
      <c r="D618" s="34">
        <v>97</v>
      </c>
      <c r="E618" s="112">
        <v>4.1840277777777775E-2</v>
      </c>
      <c r="F618" s="114">
        <v>16</v>
      </c>
      <c r="G618" s="127">
        <v>1.1284722222222222E-2</v>
      </c>
      <c r="H618" s="72"/>
      <c r="I618" s="72" t="s">
        <v>153</v>
      </c>
      <c r="J618" s="72" t="s">
        <v>503</v>
      </c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</row>
    <row r="619" spans="1:28" ht="12.75" customHeight="1" x14ac:dyDescent="0.35">
      <c r="A619" s="111">
        <v>8</v>
      </c>
      <c r="B619" s="72" t="s">
        <v>266</v>
      </c>
      <c r="C619" s="112">
        <v>2.7418981481481482E-2</v>
      </c>
      <c r="D619" s="34">
        <v>90</v>
      </c>
      <c r="E619" s="112">
        <v>4.2002314814814812E-2</v>
      </c>
      <c r="F619" s="114">
        <v>13</v>
      </c>
      <c r="G619" s="127">
        <v>1.4583333333333334E-2</v>
      </c>
      <c r="H619" s="72"/>
      <c r="I619" s="72" t="s">
        <v>250</v>
      </c>
      <c r="J619" s="72" t="s">
        <v>503</v>
      </c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</row>
    <row r="620" spans="1:28" ht="12.75" customHeight="1" x14ac:dyDescent="0.35">
      <c r="A620" s="111">
        <v>9</v>
      </c>
      <c r="B620" s="72" t="s">
        <v>179</v>
      </c>
      <c r="C620" s="112">
        <v>4.0706018518518516E-2</v>
      </c>
      <c r="D620" s="34">
        <v>90</v>
      </c>
      <c r="E620" s="112">
        <v>4.2094907407407407E-2</v>
      </c>
      <c r="F620" s="114">
        <v>24</v>
      </c>
      <c r="G620" s="127">
        <v>1.3888888888888889E-3</v>
      </c>
      <c r="H620" s="72"/>
      <c r="I620" s="72" t="s">
        <v>155</v>
      </c>
      <c r="J620" s="72" t="s">
        <v>503</v>
      </c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</row>
    <row r="621" spans="1:28" ht="12.75" customHeight="1" x14ac:dyDescent="0.35">
      <c r="A621" s="111">
        <v>10</v>
      </c>
      <c r="B621" s="72" t="s">
        <v>414</v>
      </c>
      <c r="C621" s="112">
        <v>2.4398148148148148E-2</v>
      </c>
      <c r="D621" s="34">
        <v>96</v>
      </c>
      <c r="E621" s="112">
        <v>4.2280092592592591E-2</v>
      </c>
      <c r="F621" s="114">
        <v>6</v>
      </c>
      <c r="G621" s="127">
        <v>1.7881944444444443E-2</v>
      </c>
      <c r="H621" s="72"/>
      <c r="I621" s="72" t="s">
        <v>239</v>
      </c>
      <c r="J621" s="72" t="s">
        <v>503</v>
      </c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</row>
    <row r="622" spans="1:28" ht="12.75" customHeight="1" x14ac:dyDescent="0.35">
      <c r="A622" s="111">
        <v>11</v>
      </c>
      <c r="B622" s="72" t="s">
        <v>236</v>
      </c>
      <c r="C622" s="112">
        <v>2.2870370370370371E-2</v>
      </c>
      <c r="D622" s="34">
        <v>100</v>
      </c>
      <c r="E622" s="112">
        <v>4.2314814814814812E-2</v>
      </c>
      <c r="F622" s="114">
        <v>1</v>
      </c>
      <c r="G622" s="127">
        <v>1.9444444444444445E-2</v>
      </c>
      <c r="H622" s="72"/>
      <c r="I622" s="72" t="s">
        <v>228</v>
      </c>
      <c r="J622" s="72" t="s">
        <v>503</v>
      </c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</row>
    <row r="623" spans="1:28" ht="12.75" customHeight="1" x14ac:dyDescent="0.35">
      <c r="A623" s="111">
        <v>12</v>
      </c>
      <c r="B623" s="72" t="s">
        <v>310</v>
      </c>
      <c r="C623" s="112">
        <v>2.9224537037037038E-2</v>
      </c>
      <c r="D623" s="34">
        <v>88</v>
      </c>
      <c r="E623" s="112">
        <v>4.2418981481481481E-2</v>
      </c>
      <c r="F623" s="114">
        <v>15</v>
      </c>
      <c r="G623" s="127">
        <v>1.3194444444444444E-2</v>
      </c>
      <c r="H623" s="125"/>
      <c r="I623" s="72" t="s">
        <v>254</v>
      </c>
      <c r="J623" s="72" t="s">
        <v>503</v>
      </c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</row>
    <row r="624" spans="1:28" ht="12.75" customHeight="1" x14ac:dyDescent="0.35">
      <c r="A624" s="111">
        <v>13</v>
      </c>
      <c r="B624" s="72" t="s">
        <v>152</v>
      </c>
      <c r="C624" s="112">
        <v>3.1053240740740742E-2</v>
      </c>
      <c r="D624" s="34">
        <v>95</v>
      </c>
      <c r="E624" s="112">
        <v>4.2685185185185187E-2</v>
      </c>
      <c r="F624" s="114">
        <v>18</v>
      </c>
      <c r="G624" s="127">
        <v>1.1631944444444445E-2</v>
      </c>
      <c r="H624" s="72"/>
      <c r="I624" s="72" t="s">
        <v>173</v>
      </c>
      <c r="J624" s="72" t="s">
        <v>503</v>
      </c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</row>
    <row r="625" spans="1:28" ht="12.75" customHeight="1" x14ac:dyDescent="0.35">
      <c r="A625" s="111">
        <v>14</v>
      </c>
      <c r="B625" s="72" t="s">
        <v>134</v>
      </c>
      <c r="C625" s="112">
        <v>2.4155092592592593E-2</v>
      </c>
      <c r="D625" s="34">
        <v>100</v>
      </c>
      <c r="E625" s="112">
        <v>4.2731481481481481E-2</v>
      </c>
      <c r="F625" s="114">
        <v>4</v>
      </c>
      <c r="G625" s="127">
        <v>1.8576388888888889E-2</v>
      </c>
      <c r="H625" s="72"/>
      <c r="I625" s="72" t="s">
        <v>137</v>
      </c>
      <c r="J625" s="72" t="s">
        <v>503</v>
      </c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</row>
    <row r="626" spans="1:28" ht="12.75" customHeight="1" x14ac:dyDescent="0.35">
      <c r="A626" s="111">
        <v>15</v>
      </c>
      <c r="B626" s="72" t="s">
        <v>238</v>
      </c>
      <c r="C626" s="112">
        <v>2.6122685185185186E-2</v>
      </c>
      <c r="D626" s="34">
        <v>93</v>
      </c>
      <c r="E626" s="112">
        <v>4.296296296296296E-2</v>
      </c>
      <c r="F626" s="114">
        <v>9</v>
      </c>
      <c r="G626" s="127">
        <v>1.6840277777777777E-2</v>
      </c>
      <c r="H626" s="72"/>
      <c r="I626" s="72" t="s">
        <v>250</v>
      </c>
      <c r="J626" s="72" t="s">
        <v>503</v>
      </c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</row>
    <row r="627" spans="1:28" ht="12.75" customHeight="1" x14ac:dyDescent="0.35">
      <c r="A627" s="111">
        <v>16</v>
      </c>
      <c r="B627" s="72" t="s">
        <v>313</v>
      </c>
      <c r="C627" s="112">
        <v>2.7986111111111111E-2</v>
      </c>
      <c r="D627" s="34">
        <v>89</v>
      </c>
      <c r="E627" s="112">
        <v>4.3090277777777776E-2</v>
      </c>
      <c r="F627" s="114">
        <v>14</v>
      </c>
      <c r="G627" s="127">
        <v>1.5104166666666667E-2</v>
      </c>
      <c r="H627" s="72"/>
      <c r="I627" s="72" t="s">
        <v>254</v>
      </c>
      <c r="J627" s="72" t="s">
        <v>503</v>
      </c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</row>
    <row r="628" spans="1:28" ht="12.75" customHeight="1" x14ac:dyDescent="0.35">
      <c r="A628" s="111">
        <v>17</v>
      </c>
      <c r="B628" s="72" t="s">
        <v>258</v>
      </c>
      <c r="C628" s="112">
        <v>3.5046296296296298E-2</v>
      </c>
      <c r="D628" s="34">
        <v>84</v>
      </c>
      <c r="E628" s="112">
        <v>4.3206018518518519E-2</v>
      </c>
      <c r="F628" s="114">
        <v>22</v>
      </c>
      <c r="G628" s="127">
        <v>8.1597222222222227E-3</v>
      </c>
      <c r="H628" s="72"/>
      <c r="I628" s="72" t="s">
        <v>253</v>
      </c>
      <c r="J628" s="72" t="s">
        <v>503</v>
      </c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</row>
    <row r="629" spans="1:28" ht="12.75" customHeight="1" x14ac:dyDescent="0.35">
      <c r="A629" s="111">
        <v>18</v>
      </c>
      <c r="B629" s="72" t="s">
        <v>243</v>
      </c>
      <c r="C629" s="112">
        <v>2.6412037037037036E-2</v>
      </c>
      <c r="D629" s="34">
        <v>91</v>
      </c>
      <c r="E629" s="112">
        <v>4.3425925925925923E-2</v>
      </c>
      <c r="F629" s="114">
        <v>11</v>
      </c>
      <c r="G629" s="127">
        <v>1.7013888888888887E-2</v>
      </c>
      <c r="H629" s="72"/>
      <c r="I629" s="72" t="s">
        <v>250</v>
      </c>
      <c r="J629" s="72" t="s">
        <v>503</v>
      </c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</row>
    <row r="630" spans="1:28" ht="12.75" customHeight="1" x14ac:dyDescent="0.35">
      <c r="A630" s="111">
        <v>19</v>
      </c>
      <c r="B630" s="72" t="s">
        <v>255</v>
      </c>
      <c r="C630" s="112">
        <v>2.613425925925926E-2</v>
      </c>
      <c r="D630" s="34">
        <v>92</v>
      </c>
      <c r="E630" s="112">
        <v>4.3495370370370372E-2</v>
      </c>
      <c r="F630" s="114">
        <v>10</v>
      </c>
      <c r="G630" s="127">
        <v>1.7361111111111112E-2</v>
      </c>
      <c r="H630" s="72"/>
      <c r="I630" s="72" t="s">
        <v>250</v>
      </c>
      <c r="J630" s="72" t="s">
        <v>503</v>
      </c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</row>
    <row r="631" spans="1:28" ht="12.75" customHeight="1" x14ac:dyDescent="0.35">
      <c r="A631" s="111">
        <v>20</v>
      </c>
      <c r="B631" s="72" t="s">
        <v>235</v>
      </c>
      <c r="C631" s="112">
        <v>2.5810185185185186E-2</v>
      </c>
      <c r="D631" s="34">
        <v>94</v>
      </c>
      <c r="E631" s="112">
        <v>4.3692129629629629E-2</v>
      </c>
      <c r="F631" s="114">
        <v>8</v>
      </c>
      <c r="G631" s="127">
        <v>1.7881944444444443E-2</v>
      </c>
      <c r="H631" s="72"/>
      <c r="I631" s="72" t="s">
        <v>250</v>
      </c>
      <c r="J631" s="72" t="s">
        <v>503</v>
      </c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</row>
    <row r="632" spans="1:28" ht="12.75" customHeight="1" x14ac:dyDescent="0.35">
      <c r="A632" s="111">
        <v>21</v>
      </c>
      <c r="B632" s="72" t="s">
        <v>157</v>
      </c>
      <c r="C632" s="112">
        <v>3.3784722222222223E-2</v>
      </c>
      <c r="D632" s="34">
        <v>93</v>
      </c>
      <c r="E632" s="112">
        <v>4.4027777777777777E-2</v>
      </c>
      <c r="F632" s="114">
        <v>20</v>
      </c>
      <c r="G632" s="127">
        <v>1.0243055555555556E-2</v>
      </c>
      <c r="H632" s="72"/>
      <c r="I632" s="72" t="s">
        <v>173</v>
      </c>
      <c r="J632" s="72" t="s">
        <v>503</v>
      </c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</row>
    <row r="633" spans="1:28" ht="12.75" customHeight="1" x14ac:dyDescent="0.35">
      <c r="A633" s="111">
        <v>22</v>
      </c>
      <c r="B633" s="72" t="s">
        <v>260</v>
      </c>
      <c r="C633" s="112">
        <v>3.4386574074074076E-2</v>
      </c>
      <c r="D633" s="34">
        <v>85</v>
      </c>
      <c r="E633" s="112">
        <v>4.4803240740740741E-2</v>
      </c>
      <c r="F633" s="114">
        <v>21</v>
      </c>
      <c r="G633" s="127">
        <v>1.0416666666666666E-2</v>
      </c>
      <c r="H633" s="72"/>
      <c r="I633" s="72" t="s">
        <v>253</v>
      </c>
      <c r="J633" s="72" t="s">
        <v>503</v>
      </c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</row>
    <row r="634" spans="1:28" ht="12.75" customHeight="1" x14ac:dyDescent="0.35">
      <c r="A634" s="111">
        <v>23</v>
      </c>
      <c r="B634" s="72" t="s">
        <v>172</v>
      </c>
      <c r="C634" s="112">
        <v>3.5717592592592592E-2</v>
      </c>
      <c r="D634" s="34">
        <v>92</v>
      </c>
      <c r="E634" s="112">
        <v>4.5092592592592594E-2</v>
      </c>
      <c r="F634" s="114">
        <v>23</v>
      </c>
      <c r="G634" s="127">
        <v>9.3749999999999997E-3</v>
      </c>
      <c r="H634" s="72"/>
      <c r="I634" s="72" t="s">
        <v>155</v>
      </c>
      <c r="J634" s="72" t="s">
        <v>503</v>
      </c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</row>
    <row r="635" spans="1:28" ht="12.75" customHeight="1" x14ac:dyDescent="0.35">
      <c r="A635" s="111">
        <v>24</v>
      </c>
      <c r="B635" s="72" t="s">
        <v>270</v>
      </c>
      <c r="C635" s="112">
        <v>3.2557870370370369E-2</v>
      </c>
      <c r="D635" s="34">
        <v>86</v>
      </c>
      <c r="E635" s="112">
        <v>4.7488425925925927E-2</v>
      </c>
      <c r="F635" s="114">
        <v>19</v>
      </c>
      <c r="G635" s="127">
        <v>1.4930555555555556E-2</v>
      </c>
      <c r="H635" s="72"/>
      <c r="I635" s="72" t="s">
        <v>253</v>
      </c>
      <c r="J635" s="72" t="s">
        <v>503</v>
      </c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</row>
    <row r="636" spans="1:28" ht="12.75" customHeight="1" x14ac:dyDescent="0.35">
      <c r="A636" s="111" t="s">
        <v>354</v>
      </c>
      <c r="B636" s="72"/>
      <c r="C636" s="112"/>
      <c r="D636" s="34"/>
      <c r="E636" s="112"/>
      <c r="F636" s="72"/>
      <c r="G636" s="126"/>
      <c r="H636" s="72"/>
      <c r="I636" s="72"/>
      <c r="J636" s="72" t="s">
        <v>503</v>
      </c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</row>
    <row r="637" spans="1:28" ht="12.75" customHeight="1" x14ac:dyDescent="0.35">
      <c r="A637" s="33" t="s">
        <v>504</v>
      </c>
      <c r="B637" s="109"/>
      <c r="C637" s="112"/>
      <c r="D637" s="34"/>
      <c r="E637" s="112"/>
      <c r="F637" s="72"/>
      <c r="G637" s="126"/>
      <c r="H637" s="72"/>
      <c r="I637" s="72"/>
      <c r="J637" s="72" t="s">
        <v>505</v>
      </c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</row>
    <row r="638" spans="1:28" ht="12.75" customHeight="1" x14ac:dyDescent="0.35">
      <c r="A638" s="114">
        <v>95</v>
      </c>
      <c r="B638" s="72" t="s">
        <v>290</v>
      </c>
      <c r="C638" s="112">
        <v>0.13071759259259258</v>
      </c>
      <c r="D638" s="34">
        <v>100</v>
      </c>
      <c r="E638" s="113">
        <v>0.1312962962962963</v>
      </c>
      <c r="F638" s="72"/>
      <c r="G638" s="126"/>
      <c r="H638" s="125"/>
      <c r="I638" s="72" t="s">
        <v>228</v>
      </c>
      <c r="J638" s="72" t="s">
        <v>505</v>
      </c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</row>
    <row r="639" spans="1:28" ht="12.75" customHeight="1" x14ac:dyDescent="0.35">
      <c r="A639" s="114">
        <v>256</v>
      </c>
      <c r="B639" s="72" t="s">
        <v>221</v>
      </c>
      <c r="C639" s="112">
        <v>0.14082175925925927</v>
      </c>
      <c r="D639" s="34">
        <v>99</v>
      </c>
      <c r="E639" s="113">
        <v>0.14129629629629631</v>
      </c>
      <c r="F639" s="72"/>
      <c r="G639" s="126"/>
      <c r="H639" s="125"/>
      <c r="I639" s="72" t="s">
        <v>239</v>
      </c>
      <c r="J639" s="72" t="s">
        <v>505</v>
      </c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</row>
    <row r="640" spans="1:28" ht="12.75" customHeight="1" x14ac:dyDescent="0.35">
      <c r="A640" s="114">
        <v>281</v>
      </c>
      <c r="B640" s="72" t="s">
        <v>322</v>
      </c>
      <c r="C640" s="112">
        <v>0.14200231481481482</v>
      </c>
      <c r="D640" s="34">
        <v>98</v>
      </c>
      <c r="E640" s="113">
        <v>0.14218749999999999</v>
      </c>
      <c r="F640" s="72"/>
      <c r="G640" s="126"/>
      <c r="H640" s="125"/>
      <c r="I640" s="72" t="s">
        <v>239</v>
      </c>
      <c r="J640" s="72" t="s">
        <v>505</v>
      </c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</row>
    <row r="641" spans="1:28" ht="12.75" customHeight="1" x14ac:dyDescent="0.35">
      <c r="A641" s="114">
        <v>400</v>
      </c>
      <c r="B641" s="72" t="s">
        <v>164</v>
      </c>
      <c r="C641" s="112">
        <v>0.14644675925925926</v>
      </c>
      <c r="D641" s="34">
        <v>100</v>
      </c>
      <c r="E641" s="113">
        <v>0.14660879629629631</v>
      </c>
      <c r="F641" s="72"/>
      <c r="G641" s="126"/>
      <c r="H641" s="125"/>
      <c r="I641" s="72" t="s">
        <v>145</v>
      </c>
      <c r="J641" s="72" t="s">
        <v>505</v>
      </c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</row>
    <row r="642" spans="1:28" ht="12.75" customHeight="1" x14ac:dyDescent="0.35">
      <c r="A642" s="114">
        <v>472</v>
      </c>
      <c r="B642" s="72" t="s">
        <v>227</v>
      </c>
      <c r="C642" s="112">
        <v>0.14809027777777778</v>
      </c>
      <c r="D642" s="34">
        <v>97</v>
      </c>
      <c r="E642" s="113">
        <v>0.14924768518518519</v>
      </c>
      <c r="F642" s="72"/>
      <c r="G642" s="126"/>
      <c r="H642" s="125"/>
      <c r="I642" s="72" t="s">
        <v>239</v>
      </c>
      <c r="J642" s="72" t="s">
        <v>505</v>
      </c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</row>
    <row r="643" spans="1:28" ht="12.75" customHeight="1" x14ac:dyDescent="0.35">
      <c r="A643" s="114">
        <v>623</v>
      </c>
      <c r="B643" s="72" t="s">
        <v>237</v>
      </c>
      <c r="C643" s="112">
        <v>0.15284722222222222</v>
      </c>
      <c r="D643" s="34">
        <v>96</v>
      </c>
      <c r="E643" s="113">
        <v>0.15300925925925926</v>
      </c>
      <c r="F643" s="72"/>
      <c r="G643" s="126"/>
      <c r="H643" s="125"/>
      <c r="I643" s="72" t="s">
        <v>250</v>
      </c>
      <c r="J643" s="72" t="s">
        <v>505</v>
      </c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</row>
    <row r="644" spans="1:28" ht="12.75" customHeight="1" x14ac:dyDescent="0.35">
      <c r="A644" s="114">
        <v>763</v>
      </c>
      <c r="B644" s="72" t="s">
        <v>230</v>
      </c>
      <c r="C644" s="112">
        <v>0.1547337962962963</v>
      </c>
      <c r="D644" s="34">
        <v>95</v>
      </c>
      <c r="E644" s="113">
        <v>0.15643518518518518</v>
      </c>
      <c r="F644" s="72"/>
      <c r="G644" s="126"/>
      <c r="H644" s="125"/>
      <c r="I644" s="72" t="s">
        <v>250</v>
      </c>
      <c r="J644" s="72" t="s">
        <v>505</v>
      </c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</row>
    <row r="645" spans="1:28" ht="12.75" customHeight="1" x14ac:dyDescent="0.35">
      <c r="A645" s="114">
        <v>821</v>
      </c>
      <c r="B645" s="72" t="s">
        <v>465</v>
      </c>
      <c r="C645" s="112">
        <v>0.15693287037037038</v>
      </c>
      <c r="D645" s="34">
        <v>99</v>
      </c>
      <c r="E645" s="113">
        <v>0.15791666666666668</v>
      </c>
      <c r="F645" s="72"/>
      <c r="G645" s="126"/>
      <c r="H645" s="125"/>
      <c r="I645" s="72" t="s">
        <v>149</v>
      </c>
      <c r="J645" s="72" t="s">
        <v>505</v>
      </c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</row>
    <row r="646" spans="1:28" ht="12.75" customHeight="1" x14ac:dyDescent="0.35">
      <c r="A646" s="114">
        <v>948</v>
      </c>
      <c r="B646" s="72" t="s">
        <v>280</v>
      </c>
      <c r="C646" s="112">
        <v>0.15597222222222223</v>
      </c>
      <c r="D646" s="34">
        <v>94</v>
      </c>
      <c r="E646" s="113">
        <v>0.16108796296296296</v>
      </c>
      <c r="F646" s="72"/>
      <c r="G646" s="126"/>
      <c r="H646" s="125"/>
      <c r="I646" s="72" t="s">
        <v>250</v>
      </c>
      <c r="J646" s="72" t="s">
        <v>505</v>
      </c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</row>
    <row r="647" spans="1:28" ht="12.75" customHeight="1" x14ac:dyDescent="0.35">
      <c r="A647" s="114">
        <v>1150</v>
      </c>
      <c r="B647" s="72" t="s">
        <v>233</v>
      </c>
      <c r="C647" s="112">
        <v>0.16439814814814815</v>
      </c>
      <c r="D647" s="34">
        <v>93</v>
      </c>
      <c r="E647" s="113">
        <v>0.16502314814814814</v>
      </c>
      <c r="F647" s="72"/>
      <c r="G647" s="126"/>
      <c r="H647" s="125"/>
      <c r="I647" s="72" t="s">
        <v>254</v>
      </c>
      <c r="J647" s="72" t="s">
        <v>505</v>
      </c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</row>
    <row r="648" spans="1:28" ht="12.75" customHeight="1" x14ac:dyDescent="0.35">
      <c r="A648" s="114">
        <v>1298</v>
      </c>
      <c r="B648" s="72" t="s">
        <v>170</v>
      </c>
      <c r="C648" s="112">
        <v>0.16159722222222223</v>
      </c>
      <c r="D648" s="34">
        <v>98</v>
      </c>
      <c r="E648" s="113">
        <v>0.16758101851851853</v>
      </c>
      <c r="F648" s="72"/>
      <c r="G648" s="126"/>
      <c r="H648" s="125"/>
      <c r="I648" s="72" t="s">
        <v>149</v>
      </c>
      <c r="J648" s="72" t="s">
        <v>505</v>
      </c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</row>
    <row r="649" spans="1:28" ht="12.75" customHeight="1" x14ac:dyDescent="0.35">
      <c r="A649" s="114">
        <v>1325</v>
      </c>
      <c r="B649" s="72" t="s">
        <v>183</v>
      </c>
      <c r="C649" s="112">
        <v>0.16274305555555554</v>
      </c>
      <c r="D649" s="34">
        <v>97</v>
      </c>
      <c r="E649" s="113">
        <v>0.16795138888888889</v>
      </c>
      <c r="F649" s="72"/>
      <c r="G649" s="126"/>
      <c r="H649" s="125"/>
      <c r="I649" s="72" t="s">
        <v>149</v>
      </c>
      <c r="J649" s="72" t="s">
        <v>505</v>
      </c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</row>
    <row r="650" spans="1:28" ht="12.75" customHeight="1" x14ac:dyDescent="0.35">
      <c r="A650" s="114">
        <v>1423</v>
      </c>
      <c r="B650" s="72" t="s">
        <v>169</v>
      </c>
      <c r="C650" s="112">
        <v>0.16518518518518518</v>
      </c>
      <c r="D650" s="34">
        <v>96</v>
      </c>
      <c r="E650" s="113">
        <v>0.16924768518518518</v>
      </c>
      <c r="F650" s="72"/>
      <c r="G650" s="126"/>
      <c r="H650" s="125"/>
      <c r="I650" s="72" t="s">
        <v>149</v>
      </c>
      <c r="J650" s="72" t="s">
        <v>505</v>
      </c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</row>
    <row r="651" spans="1:28" ht="12.75" customHeight="1" x14ac:dyDescent="0.35">
      <c r="A651" s="114">
        <v>1560</v>
      </c>
      <c r="B651" s="72" t="s">
        <v>244</v>
      </c>
      <c r="C651" s="112">
        <v>0.16556712962962963</v>
      </c>
      <c r="D651" s="34">
        <v>92</v>
      </c>
      <c r="E651" s="113">
        <v>0.17105324074074074</v>
      </c>
      <c r="F651" s="72"/>
      <c r="G651" s="126"/>
      <c r="H651" s="125"/>
      <c r="I651" s="72" t="s">
        <v>254</v>
      </c>
      <c r="J651" s="72" t="s">
        <v>505</v>
      </c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</row>
    <row r="652" spans="1:28" ht="12.75" customHeight="1" x14ac:dyDescent="0.35">
      <c r="A652" s="114">
        <v>2907</v>
      </c>
      <c r="B652" s="72" t="s">
        <v>266</v>
      </c>
      <c r="C652" s="112">
        <v>0.18708333333333332</v>
      </c>
      <c r="D652" s="34">
        <v>91</v>
      </c>
      <c r="E652" s="113">
        <v>0.19229166666666667</v>
      </c>
      <c r="F652" s="72"/>
      <c r="G652" s="126"/>
      <c r="H652" s="125"/>
      <c r="I652" s="72" t="s">
        <v>253</v>
      </c>
      <c r="J652" s="72" t="s">
        <v>505</v>
      </c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</row>
    <row r="653" spans="1:28" ht="12.75" customHeight="1" x14ac:dyDescent="0.35">
      <c r="A653" s="114">
        <v>3076</v>
      </c>
      <c r="B653" s="72" t="s">
        <v>293</v>
      </c>
      <c r="C653" s="112">
        <v>0.19335648148148149</v>
      </c>
      <c r="D653" s="34">
        <v>90</v>
      </c>
      <c r="E653" s="113">
        <v>0.19476851851851851</v>
      </c>
      <c r="F653" s="72"/>
      <c r="G653" s="126"/>
      <c r="H653" s="125"/>
      <c r="I653" s="72" t="s">
        <v>253</v>
      </c>
      <c r="J653" s="72" t="s">
        <v>505</v>
      </c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</row>
    <row r="654" spans="1:28" ht="12.75" customHeight="1" x14ac:dyDescent="0.35">
      <c r="A654" s="114">
        <v>3371</v>
      </c>
      <c r="B654" s="72" t="s">
        <v>178</v>
      </c>
      <c r="C654" s="112">
        <v>0.18809027777777779</v>
      </c>
      <c r="D654" s="34">
        <v>93</v>
      </c>
      <c r="E654" s="113">
        <v>0.19851851851851851</v>
      </c>
      <c r="F654" s="72"/>
      <c r="G654" s="126"/>
      <c r="H654" s="125"/>
      <c r="I654" s="72" t="s">
        <v>173</v>
      </c>
      <c r="J654" s="72" t="s">
        <v>505</v>
      </c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</row>
    <row r="655" spans="1:28" ht="12.75" customHeight="1" x14ac:dyDescent="0.35">
      <c r="A655" s="114">
        <v>3789</v>
      </c>
      <c r="B655" s="72" t="s">
        <v>171</v>
      </c>
      <c r="C655" s="112">
        <v>0.18589120370370371</v>
      </c>
      <c r="D655" s="34">
        <v>95</v>
      </c>
      <c r="E655" s="113">
        <v>0.20460648148148147</v>
      </c>
      <c r="F655" s="72"/>
      <c r="G655" s="126"/>
      <c r="H655" s="125"/>
      <c r="I655" s="72" t="s">
        <v>173</v>
      </c>
      <c r="J655" s="72" t="s">
        <v>505</v>
      </c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</row>
    <row r="656" spans="1:28" ht="12.75" customHeight="1" x14ac:dyDescent="0.35">
      <c r="A656" s="114">
        <v>4040</v>
      </c>
      <c r="B656" s="72" t="s">
        <v>292</v>
      </c>
      <c r="C656" s="112">
        <v>0.20765046296296297</v>
      </c>
      <c r="D656" s="34">
        <v>89</v>
      </c>
      <c r="E656" s="113">
        <v>0.20775462962962962</v>
      </c>
      <c r="F656" s="72"/>
      <c r="G656" s="126"/>
      <c r="H656" s="125"/>
      <c r="I656" s="72" t="s">
        <v>253</v>
      </c>
      <c r="J656" s="72" t="s">
        <v>505</v>
      </c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</row>
    <row r="657" spans="1:28" ht="12.75" customHeight="1" x14ac:dyDescent="0.35">
      <c r="A657" s="114">
        <v>4095</v>
      </c>
      <c r="B657" s="72" t="s">
        <v>151</v>
      </c>
      <c r="C657" s="112">
        <v>0.1862037037037037</v>
      </c>
      <c r="D657" s="34">
        <v>94</v>
      </c>
      <c r="E657" s="113">
        <v>0.20863425925925927</v>
      </c>
      <c r="F657" s="72"/>
      <c r="G657" s="126"/>
      <c r="H657" s="125"/>
      <c r="I657" s="72" t="s">
        <v>173</v>
      </c>
      <c r="J657" s="72" t="s">
        <v>505</v>
      </c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</row>
    <row r="658" spans="1:28" ht="12.75" customHeight="1" x14ac:dyDescent="0.35">
      <c r="A658" s="114">
        <v>5748</v>
      </c>
      <c r="B658" s="72" t="s">
        <v>204</v>
      </c>
      <c r="C658" s="112">
        <v>0.22057870370370369</v>
      </c>
      <c r="D658" s="34">
        <v>91</v>
      </c>
      <c r="E658" s="113">
        <v>0.23212962962962963</v>
      </c>
      <c r="F658" s="72"/>
      <c r="G658" s="126"/>
      <c r="H658" s="125"/>
      <c r="I658" s="72" t="s">
        <v>155</v>
      </c>
      <c r="J658" s="72" t="s">
        <v>505</v>
      </c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</row>
    <row r="659" spans="1:28" ht="12.75" customHeight="1" x14ac:dyDescent="0.35">
      <c r="A659" s="114">
        <v>5785</v>
      </c>
      <c r="B659" s="72" t="s">
        <v>172</v>
      </c>
      <c r="C659" s="112">
        <v>0.21634259259259259</v>
      </c>
      <c r="D659" s="34">
        <v>92</v>
      </c>
      <c r="E659" s="113">
        <v>0.23270833333333332</v>
      </c>
      <c r="F659" s="72"/>
      <c r="G659" s="126"/>
      <c r="H659" s="125"/>
      <c r="I659" s="72" t="s">
        <v>155</v>
      </c>
      <c r="J659" s="72" t="s">
        <v>505</v>
      </c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</row>
    <row r="660" spans="1:28" ht="12.75" customHeight="1" x14ac:dyDescent="0.35">
      <c r="A660" s="111">
        <v>6060</v>
      </c>
      <c r="B660" s="72" t="s">
        <v>258</v>
      </c>
      <c r="C660" s="112">
        <v>0.2147337962962963</v>
      </c>
      <c r="D660" s="34">
        <v>88</v>
      </c>
      <c r="E660" s="113">
        <v>0.23745370370370369</v>
      </c>
      <c r="F660" s="72"/>
      <c r="G660" s="126"/>
      <c r="H660" s="125"/>
      <c r="I660" s="72" t="s">
        <v>253</v>
      </c>
      <c r="J660" s="72" t="s">
        <v>505</v>
      </c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</row>
    <row r="661" spans="1:28" ht="12.75" customHeight="1" x14ac:dyDescent="0.35">
      <c r="A661" s="114">
        <v>6859</v>
      </c>
      <c r="B661" s="72" t="s">
        <v>154</v>
      </c>
      <c r="C661" s="112">
        <v>0.23135416666666667</v>
      </c>
      <c r="D661" s="34">
        <v>90</v>
      </c>
      <c r="E661" s="113">
        <v>0.25403935185185184</v>
      </c>
      <c r="F661" s="72"/>
      <c r="G661" s="126"/>
      <c r="H661" s="125"/>
      <c r="I661" s="72" t="s">
        <v>155</v>
      </c>
      <c r="J661" s="72" t="s">
        <v>505</v>
      </c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</row>
    <row r="662" spans="1:28" ht="12.75" customHeight="1" x14ac:dyDescent="0.35">
      <c r="A662" s="111" t="s">
        <v>354</v>
      </c>
      <c r="B662" s="72"/>
      <c r="C662" s="112"/>
      <c r="D662" s="34"/>
      <c r="E662" s="113"/>
      <c r="F662" s="72"/>
      <c r="G662" s="126"/>
      <c r="H662" s="125"/>
      <c r="I662" s="72"/>
      <c r="J662" s="72" t="s">
        <v>505</v>
      </c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</row>
    <row r="663" spans="1:28" ht="12.75" customHeight="1" x14ac:dyDescent="0.35">
      <c r="A663" s="111" t="s">
        <v>354</v>
      </c>
      <c r="B663" s="72"/>
      <c r="C663" s="112"/>
      <c r="D663" s="34"/>
      <c r="E663" s="113"/>
      <c r="F663" s="72"/>
      <c r="G663" s="126"/>
      <c r="H663" s="125"/>
      <c r="I663" s="72"/>
      <c r="J663" s="72" t="s">
        <v>505</v>
      </c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</row>
    <row r="664" spans="1:28" ht="12.75" customHeight="1" x14ac:dyDescent="0.35">
      <c r="A664" s="33" t="s">
        <v>506</v>
      </c>
      <c r="B664" s="109"/>
      <c r="C664" s="112"/>
      <c r="D664" s="34"/>
      <c r="E664" s="113"/>
      <c r="F664" s="72"/>
      <c r="G664" s="126"/>
      <c r="H664" s="125"/>
      <c r="I664" s="72"/>
      <c r="J664" s="72" t="s">
        <v>507</v>
      </c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</row>
    <row r="665" spans="1:28" ht="12.75" customHeight="1" x14ac:dyDescent="0.35">
      <c r="A665" s="111">
        <v>24</v>
      </c>
      <c r="B665" s="72" t="s">
        <v>216</v>
      </c>
      <c r="C665" s="112">
        <v>5.8958333333333335E-2</v>
      </c>
      <c r="D665" s="34">
        <v>100</v>
      </c>
      <c r="E665" s="112">
        <v>5.8993055555555556E-2</v>
      </c>
      <c r="F665" s="72"/>
      <c r="G665" s="126"/>
      <c r="H665" s="125"/>
      <c r="I665" s="72" t="s">
        <v>220</v>
      </c>
      <c r="J665" s="72" t="s">
        <v>507</v>
      </c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</row>
    <row r="666" spans="1:28" ht="12.75" customHeight="1" x14ac:dyDescent="0.35">
      <c r="A666" s="111">
        <v>25</v>
      </c>
      <c r="B666" s="72" t="s">
        <v>245</v>
      </c>
      <c r="C666" s="112">
        <v>5.9062499999999997E-2</v>
      </c>
      <c r="D666" s="34">
        <v>99</v>
      </c>
      <c r="E666" s="112">
        <v>5.9097222222222225E-2</v>
      </c>
      <c r="F666" s="72"/>
      <c r="G666" s="126"/>
      <c r="H666" s="72"/>
      <c r="I666" s="72" t="s">
        <v>220</v>
      </c>
      <c r="J666" s="72" t="s">
        <v>507</v>
      </c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</row>
    <row r="667" spans="1:28" ht="12.75" customHeight="1" x14ac:dyDescent="0.35">
      <c r="A667" s="111">
        <v>74</v>
      </c>
      <c r="B667" s="72" t="s">
        <v>134</v>
      </c>
      <c r="C667" s="112">
        <v>6.3888888888888884E-2</v>
      </c>
      <c r="D667" s="34">
        <v>100</v>
      </c>
      <c r="E667" s="112">
        <v>6.4282407407407413E-2</v>
      </c>
      <c r="F667" s="72"/>
      <c r="G667" s="126"/>
      <c r="H667" s="72"/>
      <c r="I667" s="72" t="s">
        <v>140</v>
      </c>
      <c r="J667" s="72" t="s">
        <v>507</v>
      </c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</row>
    <row r="668" spans="1:28" ht="12.75" customHeight="1" x14ac:dyDescent="0.35">
      <c r="A668" s="111">
        <v>122</v>
      </c>
      <c r="B668" s="72" t="s">
        <v>269</v>
      </c>
      <c r="C668" s="112">
        <v>6.6562499999999997E-2</v>
      </c>
      <c r="D668" s="34">
        <v>98</v>
      </c>
      <c r="E668" s="112">
        <v>6.6967592592592592E-2</v>
      </c>
      <c r="F668" s="72"/>
      <c r="G668" s="126"/>
      <c r="H668" s="72"/>
      <c r="I668" s="72" t="s">
        <v>239</v>
      </c>
      <c r="J668" s="72" t="s">
        <v>507</v>
      </c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</row>
    <row r="669" spans="1:28" ht="12.75" customHeight="1" x14ac:dyDescent="0.35">
      <c r="A669" s="111">
        <v>227</v>
      </c>
      <c r="B669" s="72" t="s">
        <v>243</v>
      </c>
      <c r="C669" s="112">
        <v>7.0509259259259258E-2</v>
      </c>
      <c r="D669" s="34">
        <v>96</v>
      </c>
      <c r="E669" s="112">
        <v>7.092592592592592E-2</v>
      </c>
      <c r="F669" s="72"/>
      <c r="G669" s="126"/>
      <c r="H669" s="72"/>
      <c r="I669" s="72" t="s">
        <v>239</v>
      </c>
      <c r="J669" s="72" t="s">
        <v>507</v>
      </c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</row>
    <row r="670" spans="1:28" ht="12.75" customHeight="1" x14ac:dyDescent="0.35">
      <c r="A670" s="111">
        <v>240</v>
      </c>
      <c r="B670" s="72" t="s">
        <v>414</v>
      </c>
      <c r="C670" s="112">
        <v>7.0266203703703706E-2</v>
      </c>
      <c r="D670" s="34">
        <v>97</v>
      </c>
      <c r="E670" s="112">
        <v>7.1192129629629633E-2</v>
      </c>
      <c r="F670" s="72"/>
      <c r="G670" s="126"/>
      <c r="H670" s="72"/>
      <c r="I670" s="72" t="s">
        <v>239</v>
      </c>
      <c r="J670" s="72" t="s">
        <v>507</v>
      </c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</row>
    <row r="671" spans="1:28" ht="12.75" customHeight="1" x14ac:dyDescent="0.35">
      <c r="A671" s="111">
        <v>265</v>
      </c>
      <c r="B671" s="72" t="s">
        <v>192</v>
      </c>
      <c r="C671" s="112">
        <v>7.1539351851851854E-2</v>
      </c>
      <c r="D671" s="34">
        <v>99</v>
      </c>
      <c r="E671" s="112">
        <v>7.1793981481481486E-2</v>
      </c>
      <c r="F671" s="72"/>
      <c r="G671" s="126"/>
      <c r="H671" s="72"/>
      <c r="I671" s="72" t="s">
        <v>145</v>
      </c>
      <c r="J671" s="72" t="s">
        <v>507</v>
      </c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</row>
    <row r="672" spans="1:28" ht="12.75" customHeight="1" x14ac:dyDescent="0.35">
      <c r="A672" s="111">
        <v>341</v>
      </c>
      <c r="B672" s="72" t="s">
        <v>255</v>
      </c>
      <c r="C672" s="112">
        <v>7.3379629629629628E-2</v>
      </c>
      <c r="D672" s="34">
        <v>95</v>
      </c>
      <c r="E672" s="112">
        <v>7.379629629629629E-2</v>
      </c>
      <c r="F672" s="72"/>
      <c r="G672" s="126"/>
      <c r="H672" s="72"/>
      <c r="I672" s="72" t="s">
        <v>250</v>
      </c>
      <c r="J672" s="72" t="s">
        <v>507</v>
      </c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</row>
    <row r="673" spans="1:28" ht="12.75" customHeight="1" x14ac:dyDescent="0.35">
      <c r="A673" s="111">
        <v>418</v>
      </c>
      <c r="B673" s="72" t="s">
        <v>238</v>
      </c>
      <c r="C673" s="112">
        <v>7.4652777777777776E-2</v>
      </c>
      <c r="D673" s="34">
        <v>94</v>
      </c>
      <c r="E673" s="112">
        <v>7.5590277777777784E-2</v>
      </c>
      <c r="F673" s="72"/>
      <c r="G673" s="126"/>
      <c r="H673" s="72"/>
      <c r="I673" s="72" t="s">
        <v>250</v>
      </c>
      <c r="J673" s="72" t="s">
        <v>507</v>
      </c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</row>
    <row r="674" spans="1:28" ht="12.75" customHeight="1" x14ac:dyDescent="0.35">
      <c r="A674" s="111">
        <v>557</v>
      </c>
      <c r="B674" s="72" t="s">
        <v>144</v>
      </c>
      <c r="C674" s="112">
        <v>7.7442129629629625E-2</v>
      </c>
      <c r="D674" s="34">
        <v>97</v>
      </c>
      <c r="E674" s="112">
        <v>7.8333333333333338E-2</v>
      </c>
      <c r="F674" s="72"/>
      <c r="G674" s="126"/>
      <c r="H674" s="72"/>
      <c r="I674" s="72" t="s">
        <v>149</v>
      </c>
      <c r="J674" s="72" t="s">
        <v>507</v>
      </c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</row>
    <row r="675" spans="1:28" ht="12.75" customHeight="1" x14ac:dyDescent="0.35">
      <c r="A675" s="111">
        <v>717</v>
      </c>
      <c r="B675" s="72" t="s">
        <v>251</v>
      </c>
      <c r="C675" s="112">
        <v>7.9004629629629633E-2</v>
      </c>
      <c r="D675" s="34">
        <v>93</v>
      </c>
      <c r="E675" s="112">
        <v>8.098379629629629E-2</v>
      </c>
      <c r="F675" s="72"/>
      <c r="G675" s="126"/>
      <c r="H675" s="72"/>
      <c r="I675" s="72" t="s">
        <v>254</v>
      </c>
      <c r="J675" s="72" t="s">
        <v>507</v>
      </c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</row>
    <row r="676" spans="1:28" ht="12.75" customHeight="1" x14ac:dyDescent="0.35">
      <c r="A676" s="111">
        <v>787</v>
      </c>
      <c r="B676" s="72" t="s">
        <v>147</v>
      </c>
      <c r="C676" s="112">
        <v>8.1574074074074077E-2</v>
      </c>
      <c r="D676" s="34">
        <v>96</v>
      </c>
      <c r="E676" s="112">
        <v>8.2094907407407408E-2</v>
      </c>
      <c r="F676" s="72"/>
      <c r="G676" s="126"/>
      <c r="H676" s="72"/>
      <c r="I676" s="72" t="s">
        <v>153</v>
      </c>
      <c r="J676" s="72" t="s">
        <v>507</v>
      </c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</row>
    <row r="677" spans="1:28" ht="12.75" customHeight="1" x14ac:dyDescent="0.35">
      <c r="A677" s="111">
        <v>863</v>
      </c>
      <c r="B677" s="72" t="s">
        <v>270</v>
      </c>
      <c r="C677" s="112">
        <v>8.2361111111111107E-2</v>
      </c>
      <c r="D677" s="34">
        <v>92</v>
      </c>
      <c r="E677" s="112">
        <v>8.3217592592592593E-2</v>
      </c>
      <c r="F677" s="72"/>
      <c r="G677" s="126"/>
      <c r="H677" s="72"/>
      <c r="I677" s="72" t="s">
        <v>254</v>
      </c>
      <c r="J677" s="72" t="s">
        <v>507</v>
      </c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</row>
    <row r="678" spans="1:28" ht="12.75" customHeight="1" x14ac:dyDescent="0.35">
      <c r="A678" s="111">
        <v>1000</v>
      </c>
      <c r="B678" s="72" t="s">
        <v>152</v>
      </c>
      <c r="C678" s="112">
        <v>8.4548611111111116E-2</v>
      </c>
      <c r="D678" s="34">
        <v>94</v>
      </c>
      <c r="E678" s="112">
        <v>8.5196759259259264E-2</v>
      </c>
      <c r="F678" s="72"/>
      <c r="G678" s="126"/>
      <c r="H678" s="72"/>
      <c r="I678" s="72" t="s">
        <v>153</v>
      </c>
      <c r="J678" s="72" t="s">
        <v>507</v>
      </c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</row>
    <row r="679" spans="1:28" ht="12.75" customHeight="1" x14ac:dyDescent="0.35">
      <c r="A679" s="111">
        <v>1076</v>
      </c>
      <c r="B679" s="72" t="s">
        <v>162</v>
      </c>
      <c r="C679" s="112">
        <v>8.6527777777777773E-2</v>
      </c>
      <c r="D679" s="34">
        <v>93</v>
      </c>
      <c r="E679" s="112">
        <v>8.6574074074074067E-2</v>
      </c>
      <c r="F679" s="72"/>
      <c r="G679" s="126"/>
      <c r="H679" s="72"/>
      <c r="I679" s="72" t="s">
        <v>173</v>
      </c>
      <c r="J679" s="72" t="s">
        <v>507</v>
      </c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</row>
    <row r="680" spans="1:28" ht="12.75" customHeight="1" x14ac:dyDescent="0.35">
      <c r="A680" s="111">
        <v>1186</v>
      </c>
      <c r="B680" s="72" t="s">
        <v>261</v>
      </c>
      <c r="C680" s="112">
        <v>8.6053240740740736E-2</v>
      </c>
      <c r="D680" s="34">
        <v>91</v>
      </c>
      <c r="E680" s="112">
        <v>8.8541666666666671E-2</v>
      </c>
      <c r="F680" s="72"/>
      <c r="G680" s="126"/>
      <c r="H680" s="72"/>
      <c r="I680" s="72" t="s">
        <v>253</v>
      </c>
      <c r="J680" s="72" t="s">
        <v>507</v>
      </c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</row>
    <row r="681" spans="1:28" ht="12.75" customHeight="1" x14ac:dyDescent="0.35">
      <c r="A681" s="111">
        <v>1365</v>
      </c>
      <c r="B681" s="72" t="s">
        <v>206</v>
      </c>
      <c r="C681" s="112">
        <v>8.8645833333333326E-2</v>
      </c>
      <c r="D681" s="34">
        <v>91</v>
      </c>
      <c r="E681" s="112">
        <v>9.1238425925925931E-2</v>
      </c>
      <c r="F681" s="72"/>
      <c r="G681" s="126"/>
      <c r="H681" s="72"/>
      <c r="I681" s="72" t="s">
        <v>173</v>
      </c>
      <c r="J681" s="72" t="s">
        <v>507</v>
      </c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</row>
    <row r="682" spans="1:28" ht="12.75" customHeight="1" x14ac:dyDescent="0.35">
      <c r="A682" s="111">
        <v>1911</v>
      </c>
      <c r="B682" s="72" t="s">
        <v>256</v>
      </c>
      <c r="C682" s="112">
        <v>9.7731481481481475E-2</v>
      </c>
      <c r="D682" s="34">
        <v>89</v>
      </c>
      <c r="E682" s="112">
        <v>9.9722222222222226E-2</v>
      </c>
      <c r="F682" s="72"/>
      <c r="G682" s="126"/>
      <c r="H682" s="72"/>
      <c r="I682" s="72" t="s">
        <v>253</v>
      </c>
      <c r="J682" s="72" t="s">
        <v>507</v>
      </c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</row>
    <row r="683" spans="1:28" ht="12.75" customHeight="1" x14ac:dyDescent="0.35">
      <c r="A683" s="111">
        <v>1947</v>
      </c>
      <c r="B683" s="72" t="s">
        <v>260</v>
      </c>
      <c r="C683" s="112">
        <v>9.6805555555555561E-2</v>
      </c>
      <c r="D683" s="34">
        <v>90</v>
      </c>
      <c r="E683" s="113">
        <v>0.10054398148148148</v>
      </c>
      <c r="F683" s="72"/>
      <c r="G683" s="126"/>
      <c r="H683" s="72"/>
      <c r="I683" s="72" t="s">
        <v>253</v>
      </c>
      <c r="J683" s="72" t="s">
        <v>507</v>
      </c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</row>
    <row r="684" spans="1:28" ht="12.75" customHeight="1" x14ac:dyDescent="0.35">
      <c r="A684" s="111">
        <v>2094</v>
      </c>
      <c r="B684" s="72" t="s">
        <v>340</v>
      </c>
      <c r="C684" s="112">
        <v>9.8923611111111115E-2</v>
      </c>
      <c r="D684" s="34">
        <v>88</v>
      </c>
      <c r="E684" s="112">
        <v>0.10290509259259259</v>
      </c>
      <c r="F684" s="72"/>
      <c r="G684" s="126"/>
      <c r="H684" s="72"/>
      <c r="I684" s="72" t="s">
        <v>253</v>
      </c>
      <c r="J684" s="72" t="s">
        <v>507</v>
      </c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</row>
    <row r="685" spans="1:28" ht="12.75" customHeight="1" x14ac:dyDescent="0.35">
      <c r="A685" s="111">
        <v>2640</v>
      </c>
      <c r="B685" s="72" t="s">
        <v>212</v>
      </c>
      <c r="C685" s="112">
        <v>0.12018518518518519</v>
      </c>
      <c r="D685" s="34">
        <v>90</v>
      </c>
      <c r="E685" s="112">
        <v>0.12449074074074074</v>
      </c>
      <c r="F685" s="72"/>
      <c r="G685" s="126"/>
      <c r="H685" s="125"/>
      <c r="I685" s="72" t="s">
        <v>155</v>
      </c>
      <c r="J685" s="72" t="s">
        <v>507</v>
      </c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</row>
    <row r="686" spans="1:28" ht="12.75" customHeight="1" x14ac:dyDescent="0.35">
      <c r="A686" s="111" t="s">
        <v>354</v>
      </c>
      <c r="B686" s="72"/>
      <c r="C686" s="112"/>
      <c r="D686" s="34"/>
      <c r="E686" s="112"/>
      <c r="F686" s="72"/>
      <c r="G686" s="126"/>
      <c r="H686" s="72"/>
      <c r="I686" s="72"/>
      <c r="J686" s="72" t="s">
        <v>507</v>
      </c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</row>
    <row r="687" spans="1:28" ht="12.75" customHeight="1" x14ac:dyDescent="0.35">
      <c r="A687" s="33" t="s">
        <v>47</v>
      </c>
      <c r="B687" s="109"/>
      <c r="C687" s="112"/>
      <c r="D687" s="34"/>
      <c r="E687" s="112"/>
      <c r="F687" s="72"/>
      <c r="G687" s="126"/>
      <c r="H687" s="72"/>
      <c r="I687" s="72"/>
      <c r="J687" s="72" t="s">
        <v>508</v>
      </c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</row>
    <row r="688" spans="1:28" ht="12.75" customHeight="1" x14ac:dyDescent="0.35">
      <c r="A688" s="111">
        <v>82</v>
      </c>
      <c r="B688" s="72" t="s">
        <v>247</v>
      </c>
      <c r="C688" s="112">
        <v>4.1261574074074076E-2</v>
      </c>
      <c r="D688" s="34">
        <v>100</v>
      </c>
      <c r="E688" s="112"/>
      <c r="F688" s="72"/>
      <c r="G688" s="126"/>
      <c r="H688" s="72"/>
      <c r="I688" s="72" t="s">
        <v>402</v>
      </c>
      <c r="J688" s="72" t="s">
        <v>508</v>
      </c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</row>
    <row r="689" spans="1:28" ht="12.75" customHeight="1" x14ac:dyDescent="0.35">
      <c r="A689" s="111">
        <v>88</v>
      </c>
      <c r="B689" s="72" t="s">
        <v>146</v>
      </c>
      <c r="C689" s="112">
        <v>4.1574074074074076E-2</v>
      </c>
      <c r="D689" s="34">
        <v>100</v>
      </c>
      <c r="E689" s="112"/>
      <c r="F689" s="72"/>
      <c r="G689" s="126"/>
      <c r="H689" s="72"/>
      <c r="I689" s="72" t="s">
        <v>402</v>
      </c>
      <c r="J689" s="72" t="s">
        <v>508</v>
      </c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</row>
    <row r="690" spans="1:28" ht="12.75" customHeight="1" x14ac:dyDescent="0.35">
      <c r="A690" s="111">
        <v>89</v>
      </c>
      <c r="B690" s="72" t="s">
        <v>243</v>
      </c>
      <c r="C690" s="112">
        <v>4.1631944444444444E-2</v>
      </c>
      <c r="D690" s="34">
        <v>97</v>
      </c>
      <c r="E690" s="112"/>
      <c r="F690" s="72"/>
      <c r="G690" s="126"/>
      <c r="H690" s="72"/>
      <c r="I690" s="72" t="s">
        <v>402</v>
      </c>
      <c r="J690" s="72" t="s">
        <v>508</v>
      </c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</row>
    <row r="691" spans="1:28" ht="12.75" customHeight="1" x14ac:dyDescent="0.35">
      <c r="A691" s="111">
        <v>92</v>
      </c>
      <c r="B691" s="72" t="s">
        <v>248</v>
      </c>
      <c r="C691" s="112">
        <v>4.2546296296296297E-2</v>
      </c>
      <c r="D691" s="34">
        <v>93</v>
      </c>
      <c r="E691" s="112"/>
      <c r="F691" s="72"/>
      <c r="G691" s="126"/>
      <c r="H691" s="72"/>
      <c r="I691" s="72" t="s">
        <v>402</v>
      </c>
      <c r="J691" s="72" t="s">
        <v>508</v>
      </c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</row>
    <row r="692" spans="1:28" ht="12.75" customHeight="1" x14ac:dyDescent="0.35">
      <c r="A692" s="111">
        <v>110</v>
      </c>
      <c r="B692" s="72" t="s">
        <v>280</v>
      </c>
      <c r="C692" s="112">
        <v>4.4351851851851851E-2</v>
      </c>
      <c r="D692" s="34">
        <v>90</v>
      </c>
      <c r="E692" s="112"/>
      <c r="F692" s="72"/>
      <c r="G692" s="126"/>
      <c r="H692" s="72"/>
      <c r="I692" s="72" t="s">
        <v>402</v>
      </c>
      <c r="J692" s="72" t="s">
        <v>508</v>
      </c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</row>
    <row r="693" spans="1:28" ht="12.75" customHeight="1" x14ac:dyDescent="0.35">
      <c r="A693" s="111" t="s">
        <v>354</v>
      </c>
      <c r="B693" s="72"/>
      <c r="C693" s="112"/>
      <c r="D693" s="34"/>
      <c r="E693" s="112"/>
      <c r="F693" s="72"/>
      <c r="G693" s="126"/>
      <c r="H693" s="72"/>
      <c r="I693" s="72"/>
      <c r="J693" s="72" t="s">
        <v>508</v>
      </c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</row>
    <row r="694" spans="1:28" ht="12.75" customHeight="1" x14ac:dyDescent="0.35">
      <c r="A694" s="33" t="s">
        <v>509</v>
      </c>
      <c r="B694" s="72"/>
      <c r="C694" s="112"/>
      <c r="D694" s="34"/>
      <c r="E694" s="112"/>
      <c r="F694" s="72"/>
      <c r="G694" s="131"/>
      <c r="H694" s="72"/>
      <c r="I694" s="72"/>
      <c r="J694" s="72" t="s">
        <v>510</v>
      </c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</row>
    <row r="695" spans="1:28" ht="12.75" customHeight="1" x14ac:dyDescent="0.35">
      <c r="A695" s="114">
        <v>27</v>
      </c>
      <c r="B695" s="72" t="s">
        <v>216</v>
      </c>
      <c r="C695" s="112">
        <v>2.9108796296296296E-2</v>
      </c>
      <c r="D695" s="34">
        <v>100</v>
      </c>
      <c r="E695" s="112">
        <v>2.9120370370370369E-2</v>
      </c>
      <c r="F695" s="72"/>
      <c r="G695" s="131"/>
      <c r="H695" s="72"/>
      <c r="I695" s="72" t="s">
        <v>402</v>
      </c>
      <c r="J695" s="72" t="s">
        <v>510</v>
      </c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</row>
    <row r="696" spans="1:28" ht="12.75" customHeight="1" x14ac:dyDescent="0.35">
      <c r="A696" s="114">
        <v>29</v>
      </c>
      <c r="B696" s="72" t="s">
        <v>163</v>
      </c>
      <c r="C696" s="112">
        <v>2.9386574074074075E-2</v>
      </c>
      <c r="D696" s="34">
        <v>100</v>
      </c>
      <c r="E696" s="112">
        <v>2.943287037037037E-2</v>
      </c>
      <c r="F696" s="72"/>
      <c r="G696" s="131"/>
      <c r="H696" s="72"/>
      <c r="I696" s="72" t="s">
        <v>402</v>
      </c>
      <c r="J696" s="72" t="s">
        <v>510</v>
      </c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</row>
    <row r="697" spans="1:28" ht="12.75" customHeight="1" x14ac:dyDescent="0.35">
      <c r="A697" s="114">
        <v>47</v>
      </c>
      <c r="B697" s="72" t="s">
        <v>276</v>
      </c>
      <c r="C697" s="112">
        <v>3.1342592592592596E-2</v>
      </c>
      <c r="D697" s="34">
        <v>99</v>
      </c>
      <c r="E697" s="112">
        <v>3.1400462962962963E-2</v>
      </c>
      <c r="F697" s="72"/>
      <c r="G697" s="131"/>
      <c r="H697" s="72"/>
      <c r="I697" s="72" t="s">
        <v>402</v>
      </c>
      <c r="J697" s="72" t="s">
        <v>510</v>
      </c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</row>
    <row r="698" spans="1:28" ht="12.75" customHeight="1" x14ac:dyDescent="0.35">
      <c r="A698" s="114">
        <v>49</v>
      </c>
      <c r="B698" s="72" t="s">
        <v>160</v>
      </c>
      <c r="C698" s="112">
        <v>3.142361111111111E-2</v>
      </c>
      <c r="D698" s="34">
        <v>95</v>
      </c>
      <c r="E698" s="112">
        <v>3.1469907407407405E-2</v>
      </c>
      <c r="F698" s="72"/>
      <c r="G698" s="131"/>
      <c r="H698" s="72"/>
      <c r="I698" s="72" t="s">
        <v>402</v>
      </c>
      <c r="J698" s="72" t="s">
        <v>510</v>
      </c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</row>
    <row r="699" spans="1:28" ht="12.75" customHeight="1" x14ac:dyDescent="0.35">
      <c r="A699" s="114">
        <v>98</v>
      </c>
      <c r="B699" s="72" t="s">
        <v>414</v>
      </c>
      <c r="C699" s="112">
        <v>3.4814814814814812E-2</v>
      </c>
      <c r="D699" s="34">
        <v>97</v>
      </c>
      <c r="E699" s="112">
        <v>3.4965277777777776E-2</v>
      </c>
      <c r="F699" s="72"/>
      <c r="G699" s="131"/>
      <c r="H699" s="72"/>
      <c r="I699" s="72" t="s">
        <v>402</v>
      </c>
      <c r="J699" s="72" t="s">
        <v>510</v>
      </c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</row>
    <row r="700" spans="1:28" ht="12.75" customHeight="1" x14ac:dyDescent="0.35">
      <c r="A700" s="114">
        <v>107</v>
      </c>
      <c r="B700" s="72" t="s">
        <v>247</v>
      </c>
      <c r="C700" s="112">
        <v>3.5439814814814813E-2</v>
      </c>
      <c r="D700" s="34">
        <v>96</v>
      </c>
      <c r="E700" s="112">
        <v>3.5555555555555556E-2</v>
      </c>
      <c r="F700" s="72"/>
      <c r="G700" s="131"/>
      <c r="H700" s="72"/>
      <c r="I700" s="72" t="s">
        <v>402</v>
      </c>
      <c r="J700" s="72" t="s">
        <v>510</v>
      </c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</row>
    <row r="701" spans="1:28" ht="12.75" customHeight="1" x14ac:dyDescent="0.35">
      <c r="A701" s="114">
        <v>108</v>
      </c>
      <c r="B701" s="72" t="s">
        <v>234</v>
      </c>
      <c r="C701" s="112">
        <v>3.5486111111111114E-2</v>
      </c>
      <c r="D701" s="34">
        <v>94</v>
      </c>
      <c r="E701" s="112">
        <v>3.560185185185185E-2</v>
      </c>
      <c r="F701" s="72"/>
      <c r="G701" s="72"/>
      <c r="H701" s="72"/>
      <c r="I701" s="72" t="s">
        <v>402</v>
      </c>
      <c r="J701" s="72" t="s">
        <v>510</v>
      </c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</row>
    <row r="702" spans="1:28" ht="12.75" customHeight="1" x14ac:dyDescent="0.35">
      <c r="A702" s="114">
        <v>110</v>
      </c>
      <c r="B702" s="72" t="s">
        <v>238</v>
      </c>
      <c r="C702" s="112">
        <v>3.5648148148148151E-2</v>
      </c>
      <c r="D702" s="34">
        <v>93</v>
      </c>
      <c r="E702" s="112">
        <v>3.5787037037037034E-2</v>
      </c>
      <c r="F702" s="72"/>
      <c r="G702" s="131"/>
      <c r="H702" s="72"/>
      <c r="I702" s="72" t="s">
        <v>402</v>
      </c>
      <c r="J702" s="72" t="s">
        <v>510</v>
      </c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</row>
    <row r="703" spans="1:28" ht="12.75" customHeight="1" x14ac:dyDescent="0.35">
      <c r="A703" s="114">
        <v>130</v>
      </c>
      <c r="B703" s="72" t="s">
        <v>244</v>
      </c>
      <c r="C703" s="112">
        <v>3.6898148148148145E-2</v>
      </c>
      <c r="D703" s="34">
        <v>91</v>
      </c>
      <c r="E703" s="112">
        <v>3.7141203703703704E-2</v>
      </c>
      <c r="F703" s="72"/>
      <c r="G703" s="72"/>
      <c r="H703" s="72"/>
      <c r="I703" s="72" t="s">
        <v>402</v>
      </c>
      <c r="J703" s="72" t="s">
        <v>510</v>
      </c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</row>
    <row r="704" spans="1:28" ht="12.75" customHeight="1" x14ac:dyDescent="0.35">
      <c r="A704" s="114">
        <v>134</v>
      </c>
      <c r="B704" s="72" t="s">
        <v>248</v>
      </c>
      <c r="C704" s="112">
        <v>3.7337962962962962E-2</v>
      </c>
      <c r="D704" s="34">
        <v>90</v>
      </c>
      <c r="E704" s="112">
        <v>3.7453703703703704E-2</v>
      </c>
      <c r="F704" s="72"/>
      <c r="G704" s="72"/>
      <c r="H704" s="72"/>
      <c r="I704" s="72" t="s">
        <v>402</v>
      </c>
      <c r="J704" s="72" t="s">
        <v>510</v>
      </c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</row>
    <row r="705" spans="1:28" ht="12.75" customHeight="1" x14ac:dyDescent="0.35">
      <c r="A705" s="114">
        <v>195</v>
      </c>
      <c r="B705" s="72" t="s">
        <v>151</v>
      </c>
      <c r="C705" s="112">
        <v>4.1087962962962965E-2</v>
      </c>
      <c r="D705" s="34">
        <v>90</v>
      </c>
      <c r="E705" s="112">
        <v>4.1226851851851855E-2</v>
      </c>
      <c r="F705" s="72"/>
      <c r="G705" s="72"/>
      <c r="H705" s="72"/>
      <c r="I705" s="72" t="s">
        <v>402</v>
      </c>
      <c r="J705" s="72" t="s">
        <v>510</v>
      </c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</row>
    <row r="706" spans="1:28" ht="12.75" customHeight="1" x14ac:dyDescent="0.35">
      <c r="A706" s="111" t="s">
        <v>354</v>
      </c>
      <c r="B706" s="72"/>
      <c r="C706" s="112"/>
      <c r="D706" s="34"/>
      <c r="E706" s="112"/>
      <c r="F706" s="72"/>
      <c r="G706" s="72"/>
      <c r="H706" s="72"/>
      <c r="I706" s="72"/>
      <c r="J706" s="72" t="s">
        <v>510</v>
      </c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</row>
    <row r="707" spans="1:28" ht="12.75" customHeight="1" x14ac:dyDescent="0.35">
      <c r="A707" s="33" t="s">
        <v>511</v>
      </c>
      <c r="B707" s="109"/>
      <c r="C707" s="112"/>
      <c r="D707" s="34"/>
      <c r="E707" s="112"/>
      <c r="F707" s="72"/>
      <c r="G707" s="72"/>
      <c r="H707" s="125"/>
      <c r="I707" s="72"/>
      <c r="J707" s="72" t="s">
        <v>512</v>
      </c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</row>
    <row r="708" spans="1:28" ht="12.75" customHeight="1" x14ac:dyDescent="0.35">
      <c r="A708" s="111">
        <v>28</v>
      </c>
      <c r="B708" s="72" t="s">
        <v>143</v>
      </c>
      <c r="C708" s="112">
        <v>8.0416666666666664E-2</v>
      </c>
      <c r="D708" s="34">
        <v>100</v>
      </c>
      <c r="E708" s="112"/>
      <c r="F708" s="72"/>
      <c r="G708" s="72"/>
      <c r="H708" s="125"/>
      <c r="I708" s="72" t="s">
        <v>402</v>
      </c>
      <c r="J708" s="72" t="s">
        <v>512</v>
      </c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</row>
    <row r="709" spans="1:28" ht="12.75" customHeight="1" x14ac:dyDescent="0.35">
      <c r="A709" s="111">
        <v>58</v>
      </c>
      <c r="B709" s="72" t="s">
        <v>227</v>
      </c>
      <c r="C709" s="112">
        <v>8.6932870370370369E-2</v>
      </c>
      <c r="D709" s="34">
        <v>100</v>
      </c>
      <c r="E709" s="112"/>
      <c r="F709" s="72"/>
      <c r="G709" s="72"/>
      <c r="H709" s="125"/>
      <c r="I709" s="72" t="s">
        <v>402</v>
      </c>
      <c r="J709" s="72" t="s">
        <v>512</v>
      </c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</row>
    <row r="710" spans="1:28" ht="12.75" customHeight="1" x14ac:dyDescent="0.35">
      <c r="A710" s="111">
        <v>66</v>
      </c>
      <c r="B710" s="72" t="s">
        <v>244</v>
      </c>
      <c r="C710" s="112">
        <v>9.1122685185185182E-2</v>
      </c>
      <c r="D710" s="34">
        <v>97</v>
      </c>
      <c r="E710" s="112"/>
      <c r="F710" s="72"/>
      <c r="G710" s="131"/>
      <c r="H710" s="125"/>
      <c r="I710" s="72" t="s">
        <v>402</v>
      </c>
      <c r="J710" s="72" t="s">
        <v>512</v>
      </c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</row>
    <row r="711" spans="1:28" ht="12.75" customHeight="1" x14ac:dyDescent="0.35">
      <c r="A711" s="111">
        <v>68</v>
      </c>
      <c r="B711" s="72" t="s">
        <v>146</v>
      </c>
      <c r="C711" s="112">
        <v>9.1296296296296292E-2</v>
      </c>
      <c r="D711" s="34">
        <v>95</v>
      </c>
      <c r="E711" s="112"/>
      <c r="F711" s="72"/>
      <c r="G711" s="72"/>
      <c r="H711" s="125"/>
      <c r="I711" s="72" t="s">
        <v>402</v>
      </c>
      <c r="J711" s="72" t="s">
        <v>512</v>
      </c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</row>
    <row r="712" spans="1:28" ht="12.75" customHeight="1" x14ac:dyDescent="0.35">
      <c r="A712" s="111">
        <v>72</v>
      </c>
      <c r="B712" s="72" t="s">
        <v>234</v>
      </c>
      <c r="C712" s="112">
        <v>9.2002314814814815E-2</v>
      </c>
      <c r="D712" s="34">
        <v>93</v>
      </c>
      <c r="E712" s="112"/>
      <c r="F712" s="72"/>
      <c r="G712" s="72"/>
      <c r="H712" s="125"/>
      <c r="I712" s="72" t="s">
        <v>402</v>
      </c>
      <c r="J712" s="72" t="s">
        <v>512</v>
      </c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</row>
    <row r="713" spans="1:28" ht="12.75" customHeight="1" x14ac:dyDescent="0.35">
      <c r="A713" s="111">
        <v>148</v>
      </c>
      <c r="B713" s="72" t="s">
        <v>162</v>
      </c>
      <c r="C713" s="112">
        <v>0.10942129629629629</v>
      </c>
      <c r="D713" s="34">
        <v>90</v>
      </c>
      <c r="E713" s="112"/>
      <c r="F713" s="72"/>
      <c r="G713" s="72"/>
      <c r="H713" s="125"/>
      <c r="I713" s="72" t="s">
        <v>402</v>
      </c>
      <c r="J713" s="72" t="s">
        <v>512</v>
      </c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</row>
    <row r="714" spans="1:28" ht="12.75" customHeight="1" x14ac:dyDescent="0.35">
      <c r="A714" s="111">
        <v>151</v>
      </c>
      <c r="B714" s="72" t="s">
        <v>251</v>
      </c>
      <c r="C714" s="112">
        <v>0.10954861111111111</v>
      </c>
      <c r="D714" s="34">
        <v>90</v>
      </c>
      <c r="E714" s="112"/>
      <c r="F714" s="72"/>
      <c r="G714" s="72"/>
      <c r="H714" s="125"/>
      <c r="I714" s="72" t="s">
        <v>402</v>
      </c>
      <c r="J714" s="72" t="s">
        <v>512</v>
      </c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</row>
    <row r="715" spans="1:28" ht="12.75" customHeight="1" x14ac:dyDescent="0.35">
      <c r="A715" s="111" t="s">
        <v>354</v>
      </c>
      <c r="B715" s="72"/>
      <c r="C715" s="112"/>
      <c r="D715" s="34"/>
      <c r="E715" s="113"/>
      <c r="F715" s="72"/>
      <c r="G715" s="126"/>
      <c r="H715" s="125"/>
      <c r="I715" s="72"/>
      <c r="J715" s="72" t="s">
        <v>512</v>
      </c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</row>
    <row r="716" spans="1:28" ht="12.75" customHeight="1" x14ac:dyDescent="0.35">
      <c r="A716" s="109" t="s">
        <v>513</v>
      </c>
      <c r="B716" s="109"/>
      <c r="C716" s="112"/>
      <c r="D716" s="34"/>
      <c r="E716" s="113"/>
      <c r="F716" s="72"/>
      <c r="G716" s="126"/>
      <c r="H716" s="125"/>
      <c r="I716" s="72"/>
      <c r="J716" s="72" t="s">
        <v>22</v>
      </c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</row>
    <row r="717" spans="1:28" ht="12.75" customHeight="1" x14ac:dyDescent="0.35">
      <c r="A717" s="114">
        <v>33</v>
      </c>
      <c r="B717" s="72" t="s">
        <v>216</v>
      </c>
      <c r="C717" s="112">
        <v>4.6261574074074073E-2</v>
      </c>
      <c r="D717" s="34">
        <v>100</v>
      </c>
      <c r="E717" s="113">
        <v>4.6296296296296294E-2</v>
      </c>
      <c r="F717" s="72"/>
      <c r="G717" s="126"/>
      <c r="H717" s="125"/>
      <c r="I717" s="72" t="s">
        <v>220</v>
      </c>
      <c r="J717" s="72" t="s">
        <v>22</v>
      </c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</row>
    <row r="718" spans="1:28" ht="12.75" customHeight="1" x14ac:dyDescent="0.35">
      <c r="A718" s="114">
        <v>49</v>
      </c>
      <c r="B718" s="72" t="s">
        <v>221</v>
      </c>
      <c r="C718" s="112">
        <v>4.791666666666667E-2</v>
      </c>
      <c r="D718" s="34">
        <v>99</v>
      </c>
      <c r="E718" s="113">
        <v>4.7974537037037038E-2</v>
      </c>
      <c r="F718" s="72"/>
      <c r="G718" s="126"/>
      <c r="H718" s="125"/>
      <c r="I718" s="72" t="s">
        <v>228</v>
      </c>
      <c r="J718" s="72" t="s">
        <v>22</v>
      </c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</row>
    <row r="719" spans="1:28" ht="12.75" customHeight="1" x14ac:dyDescent="0.35">
      <c r="A719" s="114">
        <v>62</v>
      </c>
      <c r="B719" s="72" t="s">
        <v>237</v>
      </c>
      <c r="C719" s="112">
        <v>4.9305555555555554E-2</v>
      </c>
      <c r="D719" s="34">
        <v>98</v>
      </c>
      <c r="E719" s="113">
        <v>4.9409722222222223E-2</v>
      </c>
      <c r="F719" s="72"/>
      <c r="G719" s="126"/>
      <c r="H719" s="125"/>
      <c r="I719" s="72" t="s">
        <v>228</v>
      </c>
      <c r="J719" s="72" t="s">
        <v>22</v>
      </c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</row>
    <row r="720" spans="1:28" ht="12.75" customHeight="1" x14ac:dyDescent="0.35">
      <c r="A720" s="114">
        <v>66</v>
      </c>
      <c r="B720" s="72" t="s">
        <v>141</v>
      </c>
      <c r="C720" s="112">
        <v>5.0231481481481481E-2</v>
      </c>
      <c r="D720" s="34">
        <v>100</v>
      </c>
      <c r="E720" s="113">
        <v>5.0266203703703702E-2</v>
      </c>
      <c r="F720" s="72"/>
      <c r="G720" s="126"/>
      <c r="H720" s="125"/>
      <c r="I720" s="72" t="s">
        <v>137</v>
      </c>
      <c r="J720" s="72" t="s">
        <v>22</v>
      </c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</row>
    <row r="721" spans="1:28" ht="12.75" customHeight="1" x14ac:dyDescent="0.35">
      <c r="A721" s="114">
        <v>106</v>
      </c>
      <c r="B721" s="72" t="s">
        <v>276</v>
      </c>
      <c r="C721" s="112">
        <v>5.4537037037037037E-2</v>
      </c>
      <c r="D721" s="34">
        <v>97</v>
      </c>
      <c r="E721" s="112">
        <v>5.4537037037037037E-2</v>
      </c>
      <c r="F721" s="72"/>
      <c r="G721" s="126"/>
      <c r="H721" s="125"/>
      <c r="I721" s="72" t="s">
        <v>250</v>
      </c>
      <c r="J721" s="72" t="s">
        <v>22</v>
      </c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</row>
    <row r="722" spans="1:28" ht="12.75" customHeight="1" x14ac:dyDescent="0.35">
      <c r="A722" s="114">
        <v>114</v>
      </c>
      <c r="B722" s="72" t="s">
        <v>234</v>
      </c>
      <c r="C722" s="112">
        <v>5.513888888888889E-2</v>
      </c>
      <c r="D722" s="34">
        <v>96</v>
      </c>
      <c r="E722" s="112">
        <v>5.5219907407407405E-2</v>
      </c>
      <c r="F722" s="72"/>
      <c r="G722" s="131"/>
      <c r="H722" s="125"/>
      <c r="I722" s="72" t="s">
        <v>250</v>
      </c>
      <c r="J722" s="72" t="s">
        <v>22</v>
      </c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</row>
    <row r="723" spans="1:28" ht="12.75" customHeight="1" x14ac:dyDescent="0.35">
      <c r="A723" s="114">
        <v>122</v>
      </c>
      <c r="B723" s="72" t="s">
        <v>243</v>
      </c>
      <c r="C723" s="112">
        <v>5.6018518518518516E-2</v>
      </c>
      <c r="D723" s="34">
        <v>94</v>
      </c>
      <c r="E723" s="112">
        <v>5.6111111111111112E-2</v>
      </c>
      <c r="F723" s="72"/>
      <c r="G723" s="131"/>
      <c r="H723" s="125"/>
      <c r="I723" s="72" t="s">
        <v>250</v>
      </c>
      <c r="J723" s="72" t="s">
        <v>22</v>
      </c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</row>
    <row r="724" spans="1:28" ht="12.75" customHeight="1" x14ac:dyDescent="0.35">
      <c r="A724" s="114">
        <v>130</v>
      </c>
      <c r="B724" s="72" t="s">
        <v>281</v>
      </c>
      <c r="C724" s="112">
        <v>5.6493055555555553E-2</v>
      </c>
      <c r="D724" s="34">
        <v>93</v>
      </c>
      <c r="E724" s="112">
        <v>5.6539351851851855E-2</v>
      </c>
      <c r="F724" s="72"/>
      <c r="G724" s="131"/>
      <c r="H724" s="125"/>
      <c r="I724" s="72" t="s">
        <v>250</v>
      </c>
      <c r="J724" s="72" t="s">
        <v>22</v>
      </c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</row>
    <row r="725" spans="1:28" ht="12.75" customHeight="1" x14ac:dyDescent="0.35">
      <c r="A725" s="114">
        <v>146</v>
      </c>
      <c r="B725" s="72" t="s">
        <v>235</v>
      </c>
      <c r="C725" s="112">
        <v>5.7592592592592591E-2</v>
      </c>
      <c r="D725" s="34">
        <v>92</v>
      </c>
      <c r="E725" s="112">
        <v>5.7685185185185187E-2</v>
      </c>
      <c r="F725" s="72"/>
      <c r="G725" s="131"/>
      <c r="H725" s="125"/>
      <c r="I725" s="72" t="s">
        <v>254</v>
      </c>
      <c r="J725" s="72" t="s">
        <v>22</v>
      </c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</row>
    <row r="726" spans="1:28" ht="12.75" customHeight="1" x14ac:dyDescent="0.35">
      <c r="A726" s="114">
        <v>153</v>
      </c>
      <c r="B726" s="72" t="s">
        <v>244</v>
      </c>
      <c r="C726" s="112">
        <v>5.8414351851851849E-2</v>
      </c>
      <c r="D726" s="34">
        <v>91</v>
      </c>
      <c r="E726" s="112">
        <v>5.8530092592592592E-2</v>
      </c>
      <c r="F726" s="72"/>
      <c r="G726" s="131"/>
      <c r="H726" s="125"/>
      <c r="I726" s="72" t="s">
        <v>254</v>
      </c>
      <c r="J726" s="72" t="s">
        <v>22</v>
      </c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</row>
    <row r="727" spans="1:28" ht="12.75" customHeight="1" x14ac:dyDescent="0.35">
      <c r="A727" s="114">
        <v>170</v>
      </c>
      <c r="B727" s="72" t="s">
        <v>144</v>
      </c>
      <c r="C727" s="112">
        <v>5.9837962962962961E-2</v>
      </c>
      <c r="D727" s="34">
        <v>97</v>
      </c>
      <c r="E727" s="112">
        <v>5.994212962962963E-2</v>
      </c>
      <c r="F727" s="72"/>
      <c r="G727" s="131"/>
      <c r="H727" s="125"/>
      <c r="I727" s="72" t="s">
        <v>149</v>
      </c>
      <c r="J727" s="72" t="s">
        <v>22</v>
      </c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</row>
    <row r="728" spans="1:28" ht="12.75" customHeight="1" x14ac:dyDescent="0.35">
      <c r="A728" s="111">
        <v>205</v>
      </c>
      <c r="B728" s="72" t="s">
        <v>251</v>
      </c>
      <c r="C728" s="112">
        <v>6.4247685185185185E-2</v>
      </c>
      <c r="D728" s="34">
        <v>90</v>
      </c>
      <c r="E728" s="112">
        <v>6.4398148148148149E-2</v>
      </c>
      <c r="F728" s="72"/>
      <c r="G728" s="131"/>
      <c r="H728" s="125"/>
      <c r="I728" s="72" t="s">
        <v>254</v>
      </c>
      <c r="J728" s="72" t="s">
        <v>22</v>
      </c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</row>
    <row r="729" spans="1:28" ht="12.75" customHeight="1" x14ac:dyDescent="0.35">
      <c r="A729" s="111">
        <v>221</v>
      </c>
      <c r="B729" s="72" t="s">
        <v>158</v>
      </c>
      <c r="C729" s="112">
        <v>6.6840277777777776E-2</v>
      </c>
      <c r="D729" s="34">
        <v>93</v>
      </c>
      <c r="E729" s="112">
        <v>6.6932870370370365E-2</v>
      </c>
      <c r="F729" s="72"/>
      <c r="G729" s="131"/>
      <c r="H729" s="125"/>
      <c r="I729" s="72" t="s">
        <v>173</v>
      </c>
      <c r="J729" s="72" t="s">
        <v>22</v>
      </c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</row>
    <row r="730" spans="1:28" ht="12.75" customHeight="1" x14ac:dyDescent="0.35">
      <c r="A730" s="111">
        <v>266</v>
      </c>
      <c r="B730" s="72" t="s">
        <v>154</v>
      </c>
      <c r="C730" s="112">
        <v>7.8750000000000001E-2</v>
      </c>
      <c r="D730" s="34">
        <v>90</v>
      </c>
      <c r="E730" s="112">
        <v>7.8969907407407405E-2</v>
      </c>
      <c r="F730" s="72"/>
      <c r="G730" s="131"/>
      <c r="H730" s="125"/>
      <c r="I730" s="72" t="s">
        <v>155</v>
      </c>
      <c r="J730" s="72" t="s">
        <v>22</v>
      </c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</row>
    <row r="731" spans="1:28" ht="12.75" customHeight="1" x14ac:dyDescent="0.35">
      <c r="A731" s="111" t="s">
        <v>354</v>
      </c>
      <c r="B731" s="72"/>
      <c r="C731" s="34"/>
      <c r="D731" s="34"/>
      <c r="E731" s="34"/>
      <c r="F731" s="72"/>
      <c r="G731" s="131"/>
      <c r="H731" s="125"/>
      <c r="I731" s="72"/>
      <c r="J731" s="72" t="s">
        <v>22</v>
      </c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</row>
    <row r="732" spans="1:28" ht="12.75" customHeight="1" x14ac:dyDescent="0.35">
      <c r="A732" s="33" t="s">
        <v>514</v>
      </c>
      <c r="B732" s="109"/>
      <c r="C732" s="34"/>
      <c r="D732" s="34"/>
      <c r="E732" s="34"/>
      <c r="F732" s="72"/>
      <c r="G732" s="131"/>
      <c r="H732" s="125"/>
      <c r="I732" s="72"/>
      <c r="J732" s="72" t="s">
        <v>515</v>
      </c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</row>
    <row r="733" spans="1:28" ht="12.75" customHeight="1" x14ac:dyDescent="0.35">
      <c r="A733" s="129" t="s">
        <v>354</v>
      </c>
      <c r="B733" s="72"/>
      <c r="C733" s="34"/>
      <c r="D733" s="34"/>
      <c r="E733" s="34"/>
      <c r="F733" s="72"/>
      <c r="G733" s="72"/>
      <c r="H733" s="72"/>
      <c r="I733" s="72"/>
      <c r="J733" s="72" t="s">
        <v>515</v>
      </c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</row>
    <row r="734" spans="1:28" ht="12.75" customHeight="1" x14ac:dyDescent="0.35">
      <c r="A734" s="109" t="s">
        <v>516</v>
      </c>
      <c r="B734" s="109"/>
      <c r="C734" s="34"/>
      <c r="D734" s="34"/>
      <c r="E734" s="34" t="s">
        <v>432</v>
      </c>
      <c r="F734" s="72"/>
      <c r="G734" s="131"/>
      <c r="H734" s="72"/>
      <c r="I734" s="72"/>
      <c r="J734" s="72" t="s">
        <v>517</v>
      </c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</row>
    <row r="735" spans="1:28" ht="12.75" customHeight="1" x14ac:dyDescent="0.35">
      <c r="A735" s="111">
        <v>3</v>
      </c>
      <c r="B735" s="72" t="s">
        <v>273</v>
      </c>
      <c r="C735" s="34" t="s">
        <v>518</v>
      </c>
      <c r="D735" s="34">
        <v>100</v>
      </c>
      <c r="E735" s="34" t="s">
        <v>519</v>
      </c>
      <c r="F735" s="72" t="s">
        <v>520</v>
      </c>
      <c r="G735" s="131">
        <v>44995</v>
      </c>
      <c r="H735" s="72"/>
      <c r="I735" s="72" t="s">
        <v>219</v>
      </c>
      <c r="J735" s="72" t="s">
        <v>517</v>
      </c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</row>
    <row r="736" spans="1:28" ht="12.75" customHeight="1" x14ac:dyDescent="0.35">
      <c r="A736" s="111">
        <v>10</v>
      </c>
      <c r="B736" s="72" t="s">
        <v>285</v>
      </c>
      <c r="C736" s="34" t="s">
        <v>521</v>
      </c>
      <c r="D736" s="34">
        <v>99</v>
      </c>
      <c r="E736" s="34" t="s">
        <v>522</v>
      </c>
      <c r="F736" s="72" t="s">
        <v>520</v>
      </c>
      <c r="G736" s="131">
        <v>45148</v>
      </c>
      <c r="H736" s="72"/>
      <c r="I736" s="72" t="s">
        <v>219</v>
      </c>
      <c r="J736" s="72" t="s">
        <v>517</v>
      </c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</row>
    <row r="737" spans="1:28" ht="12.75" customHeight="1" x14ac:dyDescent="0.35">
      <c r="A737" s="111">
        <v>13</v>
      </c>
      <c r="B737" s="72" t="s">
        <v>277</v>
      </c>
      <c r="C737" s="34" t="s">
        <v>523</v>
      </c>
      <c r="D737" s="34">
        <v>98</v>
      </c>
      <c r="E737" s="34" t="s">
        <v>524</v>
      </c>
      <c r="F737" s="72" t="s">
        <v>525</v>
      </c>
      <c r="G737" s="131">
        <v>45032</v>
      </c>
      <c r="H737" s="72"/>
      <c r="I737" s="72" t="s">
        <v>219</v>
      </c>
      <c r="J737" s="72" t="s">
        <v>517</v>
      </c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</row>
    <row r="738" spans="1:28" ht="12.75" customHeight="1" x14ac:dyDescent="0.35">
      <c r="A738" s="111">
        <v>42</v>
      </c>
      <c r="B738" s="72" t="s">
        <v>301</v>
      </c>
      <c r="C738" s="34" t="s">
        <v>526</v>
      </c>
      <c r="D738" s="34">
        <v>97</v>
      </c>
      <c r="E738" s="34" t="s">
        <v>527</v>
      </c>
      <c r="F738" s="72" t="s">
        <v>528</v>
      </c>
      <c r="G738" s="131">
        <v>45039</v>
      </c>
      <c r="H738" s="72"/>
      <c r="I738" s="72" t="s">
        <v>220</v>
      </c>
      <c r="J738" s="72" t="s">
        <v>517</v>
      </c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</row>
    <row r="739" spans="1:28" ht="12.75" customHeight="1" x14ac:dyDescent="0.35">
      <c r="A739" s="111">
        <v>49</v>
      </c>
      <c r="B739" s="72" t="s">
        <v>221</v>
      </c>
      <c r="C739" s="34" t="s">
        <v>529</v>
      </c>
      <c r="D739" s="34">
        <v>96</v>
      </c>
      <c r="E739" s="34" t="s">
        <v>530</v>
      </c>
      <c r="F739" s="72" t="s">
        <v>531</v>
      </c>
      <c r="G739" s="131">
        <v>45192</v>
      </c>
      <c r="H739" s="72"/>
      <c r="I739" s="72" t="s">
        <v>220</v>
      </c>
      <c r="J739" s="72" t="s">
        <v>517</v>
      </c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</row>
    <row r="740" spans="1:28" ht="12.75" customHeight="1" x14ac:dyDescent="0.35">
      <c r="A740" s="111">
        <v>53</v>
      </c>
      <c r="B740" s="72" t="s">
        <v>216</v>
      </c>
      <c r="C740" s="34" t="s">
        <v>532</v>
      </c>
      <c r="D740" s="34">
        <v>95</v>
      </c>
      <c r="E740" s="34" t="s">
        <v>533</v>
      </c>
      <c r="F740" s="72" t="s">
        <v>531</v>
      </c>
      <c r="G740" s="131">
        <v>45253</v>
      </c>
      <c r="H740" s="72"/>
      <c r="I740" s="72" t="s">
        <v>220</v>
      </c>
      <c r="J740" s="72" t="s">
        <v>517</v>
      </c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</row>
    <row r="741" spans="1:28" ht="12.75" customHeight="1" x14ac:dyDescent="0.35">
      <c r="A741" s="111">
        <v>88</v>
      </c>
      <c r="B741" s="72" t="s">
        <v>233</v>
      </c>
      <c r="C741" s="34" t="s">
        <v>534</v>
      </c>
      <c r="D741" s="34">
        <v>94</v>
      </c>
      <c r="E741" s="34" t="s">
        <v>535</v>
      </c>
      <c r="F741" s="72" t="s">
        <v>536</v>
      </c>
      <c r="G741" s="131">
        <v>45190</v>
      </c>
      <c r="H741" s="72"/>
      <c r="I741" s="72" t="s">
        <v>228</v>
      </c>
      <c r="J741" s="72" t="s">
        <v>517</v>
      </c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</row>
    <row r="742" spans="1:28" ht="12.75" customHeight="1" x14ac:dyDescent="0.35">
      <c r="A742" s="111">
        <v>108</v>
      </c>
      <c r="B742" s="72" t="s">
        <v>230</v>
      </c>
      <c r="C742" s="34" t="s">
        <v>537</v>
      </c>
      <c r="D742" s="34">
        <v>93</v>
      </c>
      <c r="E742" s="34" t="s">
        <v>538</v>
      </c>
      <c r="F742" s="72" t="s">
        <v>536</v>
      </c>
      <c r="G742" s="72" t="s">
        <v>539</v>
      </c>
      <c r="H742" s="72"/>
      <c r="I742" s="72" t="s">
        <v>228</v>
      </c>
      <c r="J742" s="72" t="s">
        <v>517</v>
      </c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</row>
    <row r="743" spans="1:28" ht="12.75" customHeight="1" x14ac:dyDescent="0.35">
      <c r="A743" s="111">
        <v>109</v>
      </c>
      <c r="B743" s="72" t="s">
        <v>263</v>
      </c>
      <c r="C743" s="34" t="s">
        <v>540</v>
      </c>
      <c r="D743" s="34">
        <v>92</v>
      </c>
      <c r="E743" s="34" t="s">
        <v>541</v>
      </c>
      <c r="F743" s="72" t="s">
        <v>542</v>
      </c>
      <c r="G743" s="131">
        <v>44956</v>
      </c>
      <c r="H743" s="72"/>
      <c r="I743" s="72" t="s">
        <v>228</v>
      </c>
      <c r="J743" s="72" t="s">
        <v>517</v>
      </c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</row>
    <row r="744" spans="1:28" ht="12.75" customHeight="1" x14ac:dyDescent="0.35">
      <c r="A744" s="111">
        <v>129</v>
      </c>
      <c r="B744" s="72" t="s">
        <v>134</v>
      </c>
      <c r="C744" s="34" t="s">
        <v>543</v>
      </c>
      <c r="D744" s="34">
        <v>100</v>
      </c>
      <c r="E744" s="34" t="s">
        <v>544</v>
      </c>
      <c r="F744" s="72" t="s">
        <v>545</v>
      </c>
      <c r="G744" s="72" t="s">
        <v>546</v>
      </c>
      <c r="H744" s="72"/>
      <c r="I744" s="72" t="s">
        <v>137</v>
      </c>
      <c r="J744" s="72" t="s">
        <v>517</v>
      </c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</row>
    <row r="745" spans="1:28" ht="12.75" customHeight="1" x14ac:dyDescent="0.35">
      <c r="A745" s="111">
        <v>137</v>
      </c>
      <c r="B745" s="72" t="s">
        <v>238</v>
      </c>
      <c r="C745" s="34" t="s">
        <v>547</v>
      </c>
      <c r="D745" s="34">
        <v>91</v>
      </c>
      <c r="E745" s="34" t="s">
        <v>548</v>
      </c>
      <c r="F745" s="72" t="s">
        <v>545</v>
      </c>
      <c r="G745" s="72" t="s">
        <v>549</v>
      </c>
      <c r="H745" s="72"/>
      <c r="I745" s="72" t="s">
        <v>239</v>
      </c>
      <c r="J745" s="72" t="s">
        <v>517</v>
      </c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</row>
    <row r="746" spans="1:28" ht="12.75" customHeight="1" x14ac:dyDescent="0.35">
      <c r="A746" s="111">
        <v>140</v>
      </c>
      <c r="B746" s="72" t="s">
        <v>240</v>
      </c>
      <c r="C746" s="34" t="s">
        <v>550</v>
      </c>
      <c r="D746" s="34">
        <v>90</v>
      </c>
      <c r="E746" s="34" t="s">
        <v>551</v>
      </c>
      <c r="F746" s="72" t="s">
        <v>542</v>
      </c>
      <c r="G746" s="72" t="s">
        <v>552</v>
      </c>
      <c r="H746" s="72"/>
      <c r="I746" s="72" t="s">
        <v>239</v>
      </c>
      <c r="J746" s="72" t="s">
        <v>517</v>
      </c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</row>
    <row r="747" spans="1:28" ht="12.75" customHeight="1" x14ac:dyDescent="0.35">
      <c r="A747" s="111">
        <v>142</v>
      </c>
      <c r="B747" s="72" t="s">
        <v>244</v>
      </c>
      <c r="C747" s="34" t="s">
        <v>553</v>
      </c>
      <c r="D747" s="34">
        <v>89</v>
      </c>
      <c r="E747" s="34" t="s">
        <v>554</v>
      </c>
      <c r="F747" s="72" t="s">
        <v>536</v>
      </c>
      <c r="G747" s="72" t="s">
        <v>555</v>
      </c>
      <c r="H747" s="72"/>
      <c r="I747" s="72" t="s">
        <v>239</v>
      </c>
      <c r="J747" s="72" t="s">
        <v>517</v>
      </c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</row>
    <row r="748" spans="1:28" ht="12.75" customHeight="1" x14ac:dyDescent="0.35">
      <c r="A748" s="111">
        <v>150</v>
      </c>
      <c r="B748" s="72" t="s">
        <v>235</v>
      </c>
      <c r="C748" s="34" t="s">
        <v>556</v>
      </c>
      <c r="D748" s="34">
        <v>88</v>
      </c>
      <c r="E748" s="34" t="s">
        <v>557</v>
      </c>
      <c r="F748" s="72" t="s">
        <v>536</v>
      </c>
      <c r="G748" s="72" t="s">
        <v>558</v>
      </c>
      <c r="H748" s="72"/>
      <c r="I748" s="72" t="s">
        <v>239</v>
      </c>
      <c r="J748" s="72" t="s">
        <v>517</v>
      </c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</row>
    <row r="749" spans="1:28" ht="12.75" customHeight="1" x14ac:dyDescent="0.35">
      <c r="A749" s="111">
        <v>173</v>
      </c>
      <c r="B749" s="72" t="s">
        <v>166</v>
      </c>
      <c r="C749" s="34" t="s">
        <v>559</v>
      </c>
      <c r="D749" s="34">
        <v>97</v>
      </c>
      <c r="E749" s="34" t="s">
        <v>560</v>
      </c>
      <c r="F749" s="72" t="s">
        <v>561</v>
      </c>
      <c r="G749" s="72" t="s">
        <v>562</v>
      </c>
      <c r="H749" s="72"/>
      <c r="I749" s="72" t="s">
        <v>145</v>
      </c>
      <c r="J749" s="72" t="s">
        <v>517</v>
      </c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</row>
    <row r="750" spans="1:28" ht="12.75" customHeight="1" x14ac:dyDescent="0.35">
      <c r="A750" s="111">
        <v>220</v>
      </c>
      <c r="B750" s="72" t="s">
        <v>251</v>
      </c>
      <c r="C750" s="34" t="s">
        <v>563</v>
      </c>
      <c r="D750" s="34">
        <v>87</v>
      </c>
      <c r="E750" s="34" t="s">
        <v>564</v>
      </c>
      <c r="F750" s="72" t="s">
        <v>565</v>
      </c>
      <c r="G750" s="72" t="s">
        <v>566</v>
      </c>
      <c r="H750" s="72"/>
      <c r="I750" s="72" t="s">
        <v>254</v>
      </c>
      <c r="J750" s="72" t="s">
        <v>517</v>
      </c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</row>
    <row r="751" spans="1:28" ht="12.75" customHeight="1" x14ac:dyDescent="0.35">
      <c r="A751" s="111">
        <v>228</v>
      </c>
      <c r="B751" s="72" t="s">
        <v>252</v>
      </c>
      <c r="C751" s="34" t="s">
        <v>567</v>
      </c>
      <c r="D751" s="34">
        <v>86</v>
      </c>
      <c r="E751" s="34" t="s">
        <v>568</v>
      </c>
      <c r="F751" s="72" t="s">
        <v>569</v>
      </c>
      <c r="G751" s="131">
        <v>45291</v>
      </c>
      <c r="H751" s="72"/>
      <c r="I751" s="72" t="s">
        <v>254</v>
      </c>
      <c r="J751" s="72" t="s">
        <v>517</v>
      </c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</row>
    <row r="752" spans="1:28" ht="12.75" customHeight="1" x14ac:dyDescent="0.35">
      <c r="A752" s="111">
        <v>230</v>
      </c>
      <c r="B752" s="72" t="s">
        <v>151</v>
      </c>
      <c r="C752" s="34" t="s">
        <v>570</v>
      </c>
      <c r="D752" s="34">
        <v>93</v>
      </c>
      <c r="E752" s="34" t="s">
        <v>571</v>
      </c>
      <c r="F752" s="72" t="s">
        <v>572</v>
      </c>
      <c r="G752" s="72" t="s">
        <v>573</v>
      </c>
      <c r="H752" s="72"/>
      <c r="I752" s="72" t="s">
        <v>153</v>
      </c>
      <c r="J752" s="72" t="s">
        <v>517</v>
      </c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</row>
    <row r="753" spans="1:28" ht="12.75" customHeight="1" x14ac:dyDescent="0.35">
      <c r="A753" s="111">
        <v>234</v>
      </c>
      <c r="B753" s="72" t="s">
        <v>152</v>
      </c>
      <c r="C753" s="34" t="s">
        <v>574</v>
      </c>
      <c r="D753" s="34">
        <v>90</v>
      </c>
      <c r="E753" s="34" t="s">
        <v>575</v>
      </c>
      <c r="F753" s="72" t="s">
        <v>569</v>
      </c>
      <c r="G753" s="72" t="s">
        <v>576</v>
      </c>
      <c r="H753" s="72"/>
      <c r="I753" s="72" t="s">
        <v>153</v>
      </c>
      <c r="J753" s="72" t="s">
        <v>517</v>
      </c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</row>
    <row r="754" spans="1:28" ht="12.75" customHeight="1" x14ac:dyDescent="0.35">
      <c r="A754" s="111">
        <v>239</v>
      </c>
      <c r="B754" s="72" t="s">
        <v>261</v>
      </c>
      <c r="C754" s="34" t="s">
        <v>577</v>
      </c>
      <c r="D754" s="34">
        <v>85</v>
      </c>
      <c r="E754" s="34" t="s">
        <v>578</v>
      </c>
      <c r="F754" s="72" t="s">
        <v>569</v>
      </c>
      <c r="G754" s="72" t="s">
        <v>579</v>
      </c>
      <c r="H754" s="72"/>
      <c r="I754" s="72" t="s">
        <v>254</v>
      </c>
      <c r="J754" s="72" t="s">
        <v>517</v>
      </c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</row>
    <row r="755" spans="1:28" ht="12.75" customHeight="1" x14ac:dyDescent="0.35">
      <c r="A755" s="111">
        <v>258</v>
      </c>
      <c r="B755" s="72" t="s">
        <v>260</v>
      </c>
      <c r="C755" s="34" t="s">
        <v>580</v>
      </c>
      <c r="D755" s="34">
        <v>84</v>
      </c>
      <c r="E755" s="34" t="s">
        <v>581</v>
      </c>
      <c r="F755" s="72" t="s">
        <v>569</v>
      </c>
      <c r="G755" s="72" t="s">
        <v>582</v>
      </c>
      <c r="H755" s="72"/>
      <c r="I755" s="72" t="s">
        <v>253</v>
      </c>
      <c r="J755" s="72" t="s">
        <v>517</v>
      </c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</row>
    <row r="756" spans="1:28" ht="12.75" customHeight="1" x14ac:dyDescent="0.35">
      <c r="A756" s="129" t="s">
        <v>354</v>
      </c>
      <c r="B756" s="72"/>
      <c r="C756" s="112"/>
      <c r="D756" s="34"/>
      <c r="E756" s="113"/>
      <c r="F756" s="72"/>
      <c r="G756" s="126"/>
      <c r="H756" s="72"/>
      <c r="I756" s="72"/>
      <c r="J756" s="72" t="s">
        <v>517</v>
      </c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</row>
    <row r="757" spans="1:28" ht="12.75" customHeight="1" x14ac:dyDescent="0.35">
      <c r="A757" s="33" t="s">
        <v>583</v>
      </c>
      <c r="B757" s="109"/>
      <c r="C757" s="112"/>
      <c r="D757" s="34"/>
      <c r="E757" s="113"/>
      <c r="F757" s="72"/>
      <c r="G757" s="126"/>
      <c r="H757" s="72"/>
      <c r="I757" s="72"/>
      <c r="J757" s="72" t="s">
        <v>584</v>
      </c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</row>
    <row r="758" spans="1:28" ht="12.75" customHeight="1" x14ac:dyDescent="0.35">
      <c r="A758" s="111">
        <v>72</v>
      </c>
      <c r="B758" s="72" t="s">
        <v>226</v>
      </c>
      <c r="C758" s="112">
        <v>1.474537037037037E-2</v>
      </c>
      <c r="D758" s="34">
        <v>100</v>
      </c>
      <c r="E758" s="113"/>
      <c r="F758" s="72"/>
      <c r="G758" s="126"/>
      <c r="H758" s="72"/>
      <c r="I758" s="72" t="s">
        <v>402</v>
      </c>
      <c r="J758" s="72" t="s">
        <v>584</v>
      </c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</row>
    <row r="759" spans="1:28" ht="12.75" customHeight="1" x14ac:dyDescent="0.35">
      <c r="A759" s="111">
        <v>129</v>
      </c>
      <c r="B759" s="72" t="s">
        <v>141</v>
      </c>
      <c r="C759" s="112">
        <v>1.576388888888889E-2</v>
      </c>
      <c r="D759" s="34">
        <v>100</v>
      </c>
      <c r="E759" s="113"/>
      <c r="F759" s="72"/>
      <c r="G759" s="126"/>
      <c r="H759" s="72"/>
      <c r="I759" s="72" t="s">
        <v>402</v>
      </c>
      <c r="J759" s="72" t="s">
        <v>584</v>
      </c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</row>
    <row r="760" spans="1:28" ht="12.75" customHeight="1" x14ac:dyDescent="0.35">
      <c r="A760" s="111">
        <v>153</v>
      </c>
      <c r="B760" s="72" t="s">
        <v>227</v>
      </c>
      <c r="C760" s="112">
        <v>1.6226851851851853E-2</v>
      </c>
      <c r="D760" s="34">
        <v>98</v>
      </c>
      <c r="E760" s="113"/>
      <c r="F760" s="72"/>
      <c r="G760" s="126"/>
      <c r="H760" s="72"/>
      <c r="I760" s="72" t="s">
        <v>402</v>
      </c>
      <c r="J760" s="72" t="s">
        <v>584</v>
      </c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</row>
    <row r="761" spans="1:28" ht="12.75" customHeight="1" x14ac:dyDescent="0.35">
      <c r="A761" s="111">
        <v>157</v>
      </c>
      <c r="B761" s="72" t="s">
        <v>234</v>
      </c>
      <c r="C761" s="112">
        <v>1.6261574074074074E-2</v>
      </c>
      <c r="D761" s="34">
        <v>96</v>
      </c>
      <c r="E761" s="113"/>
      <c r="F761" s="72"/>
      <c r="G761" s="126"/>
      <c r="H761" s="72"/>
      <c r="I761" s="72" t="s">
        <v>402</v>
      </c>
      <c r="J761" s="72" t="s">
        <v>584</v>
      </c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</row>
    <row r="762" spans="1:28" ht="12.75" customHeight="1" x14ac:dyDescent="0.35">
      <c r="A762" s="111">
        <v>192</v>
      </c>
      <c r="B762" s="72" t="s">
        <v>244</v>
      </c>
      <c r="C762" s="112">
        <v>1.695601851851852E-2</v>
      </c>
      <c r="D762" s="34">
        <v>94</v>
      </c>
      <c r="E762" s="113"/>
      <c r="F762" s="72"/>
      <c r="G762" s="126"/>
      <c r="H762" s="72"/>
      <c r="I762" s="72" t="s">
        <v>402</v>
      </c>
      <c r="J762" s="72" t="s">
        <v>584</v>
      </c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</row>
    <row r="763" spans="1:28" ht="12.75" customHeight="1" x14ac:dyDescent="0.35">
      <c r="A763" s="111">
        <v>213</v>
      </c>
      <c r="B763" s="72" t="s">
        <v>238</v>
      </c>
      <c r="C763" s="112">
        <v>1.7349537037037038E-2</v>
      </c>
      <c r="D763" s="34">
        <v>92</v>
      </c>
      <c r="E763" s="113"/>
      <c r="F763" s="72"/>
      <c r="G763" s="126"/>
      <c r="H763" s="72"/>
      <c r="I763" s="72" t="s">
        <v>402</v>
      </c>
      <c r="J763" s="72" t="s">
        <v>584</v>
      </c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</row>
    <row r="764" spans="1:28" ht="12.75" customHeight="1" x14ac:dyDescent="0.35">
      <c r="A764" s="111">
        <v>239</v>
      </c>
      <c r="B764" s="72" t="s">
        <v>146</v>
      </c>
      <c r="C764" s="112">
        <v>1.7835648148148149E-2</v>
      </c>
      <c r="D764" s="34">
        <v>97</v>
      </c>
      <c r="E764" s="113"/>
      <c r="F764" s="72"/>
      <c r="G764" s="126"/>
      <c r="H764" s="72"/>
      <c r="I764" s="72" t="s">
        <v>402</v>
      </c>
      <c r="J764" s="72" t="s">
        <v>584</v>
      </c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</row>
    <row r="765" spans="1:28" ht="12.75" customHeight="1" x14ac:dyDescent="0.35">
      <c r="A765" s="111">
        <v>240</v>
      </c>
      <c r="B765" s="72" t="s">
        <v>144</v>
      </c>
      <c r="C765" s="112">
        <v>1.7858796296296296E-2</v>
      </c>
      <c r="D765" s="34">
        <v>93</v>
      </c>
      <c r="E765" s="113"/>
      <c r="F765" s="72"/>
      <c r="G765" s="126"/>
      <c r="H765" s="72"/>
      <c r="I765" s="72" t="s">
        <v>402</v>
      </c>
      <c r="J765" s="72" t="s">
        <v>584</v>
      </c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</row>
    <row r="766" spans="1:28" ht="12.75" customHeight="1" x14ac:dyDescent="0.35">
      <c r="A766" s="111">
        <v>247</v>
      </c>
      <c r="B766" s="72" t="s">
        <v>214</v>
      </c>
      <c r="C766" s="112">
        <v>1.7939814814814815E-2</v>
      </c>
      <c r="D766" s="34">
        <v>90</v>
      </c>
      <c r="E766" s="113"/>
      <c r="F766" s="72"/>
      <c r="G766" s="126"/>
      <c r="H766" s="72"/>
      <c r="I766" s="72" t="s">
        <v>402</v>
      </c>
      <c r="J766" s="72" t="s">
        <v>584</v>
      </c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</row>
    <row r="767" spans="1:28" ht="12.75" customHeight="1" x14ac:dyDescent="0.35">
      <c r="A767" s="111">
        <v>270</v>
      </c>
      <c r="B767" s="72" t="s">
        <v>240</v>
      </c>
      <c r="C767" s="112">
        <v>1.8298611111111113E-2</v>
      </c>
      <c r="D767" s="34">
        <v>90</v>
      </c>
      <c r="E767" s="113"/>
      <c r="F767" s="72"/>
      <c r="G767" s="126"/>
      <c r="H767" s="72"/>
      <c r="I767" s="72" t="s">
        <v>402</v>
      </c>
      <c r="J767" s="72" t="s">
        <v>584</v>
      </c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</row>
    <row r="768" spans="1:28" ht="12.75" customHeight="1" x14ac:dyDescent="0.35">
      <c r="A768" s="129" t="s">
        <v>354</v>
      </c>
      <c r="B768" s="72"/>
      <c r="C768" s="112"/>
      <c r="D768" s="34"/>
      <c r="E768" s="113"/>
      <c r="F768" s="72"/>
      <c r="G768" s="126"/>
      <c r="H768" s="72"/>
      <c r="I768" s="72"/>
      <c r="J768" s="72" t="s">
        <v>584</v>
      </c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</row>
    <row r="769" spans="1:28" ht="12.75" customHeight="1" x14ac:dyDescent="0.35">
      <c r="A769" s="109" t="s">
        <v>585</v>
      </c>
      <c r="B769" s="109"/>
      <c r="C769" s="112"/>
      <c r="D769" s="34"/>
      <c r="E769" s="113"/>
      <c r="F769" s="72"/>
      <c r="G769" s="126"/>
      <c r="H769" s="72"/>
      <c r="I769" s="72"/>
      <c r="J769" s="72" t="s">
        <v>23</v>
      </c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</row>
    <row r="770" spans="1:28" ht="12.75" customHeight="1" x14ac:dyDescent="0.35">
      <c r="A770" s="111">
        <v>6</v>
      </c>
      <c r="B770" s="72" t="s">
        <v>257</v>
      </c>
      <c r="C770" s="112">
        <v>3.7951388888888889E-2</v>
      </c>
      <c r="D770" s="34">
        <v>100</v>
      </c>
      <c r="E770" s="113">
        <v>3.7951388888888889E-2</v>
      </c>
      <c r="F770" s="72"/>
      <c r="G770" s="126"/>
      <c r="H770" s="72"/>
      <c r="I770" s="72" t="s">
        <v>219</v>
      </c>
      <c r="J770" s="72" t="s">
        <v>23</v>
      </c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</row>
    <row r="771" spans="1:28" ht="12.75" customHeight="1" x14ac:dyDescent="0.35">
      <c r="A771" s="111">
        <v>11</v>
      </c>
      <c r="B771" s="72" t="s">
        <v>223</v>
      </c>
      <c r="C771" s="112">
        <v>3.892361111111111E-2</v>
      </c>
      <c r="D771" s="34">
        <v>99</v>
      </c>
      <c r="E771" s="113">
        <v>3.892361111111111E-2</v>
      </c>
      <c r="F771" s="72"/>
      <c r="G771" s="126"/>
      <c r="H771" s="72"/>
      <c r="I771" s="72" t="s">
        <v>219</v>
      </c>
      <c r="J771" s="72" t="s">
        <v>23</v>
      </c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</row>
    <row r="772" spans="1:28" ht="12.75" customHeight="1" x14ac:dyDescent="0.35">
      <c r="A772" s="111">
        <v>13</v>
      </c>
      <c r="B772" s="72" t="s">
        <v>229</v>
      </c>
      <c r="C772" s="112">
        <v>3.9571759259259258E-2</v>
      </c>
      <c r="D772" s="34">
        <v>98</v>
      </c>
      <c r="E772" s="113">
        <v>3.9571759259259258E-2</v>
      </c>
      <c r="F772" s="72"/>
      <c r="G772" s="126"/>
      <c r="H772" s="72"/>
      <c r="I772" s="72" t="s">
        <v>219</v>
      </c>
      <c r="J772" s="72" t="s">
        <v>23</v>
      </c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</row>
    <row r="773" spans="1:28" ht="12.75" customHeight="1" x14ac:dyDescent="0.35">
      <c r="A773" s="111">
        <v>20</v>
      </c>
      <c r="B773" s="72" t="s">
        <v>259</v>
      </c>
      <c r="C773" s="112">
        <v>4.1145833333333333E-2</v>
      </c>
      <c r="D773" s="34">
        <v>97</v>
      </c>
      <c r="E773" s="113">
        <v>4.1157407407407406E-2</v>
      </c>
      <c r="F773" s="72"/>
      <c r="G773" s="126"/>
      <c r="H773" s="72"/>
      <c r="I773" s="72" t="s">
        <v>219</v>
      </c>
      <c r="J773" s="72" t="s">
        <v>23</v>
      </c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</row>
    <row r="774" spans="1:28" ht="12.75" customHeight="1" x14ac:dyDescent="0.35">
      <c r="A774" s="111">
        <v>36</v>
      </c>
      <c r="B774" s="72" t="s">
        <v>242</v>
      </c>
      <c r="C774" s="112">
        <v>4.3738425925925924E-2</v>
      </c>
      <c r="D774" s="34">
        <v>96</v>
      </c>
      <c r="E774" s="113">
        <v>4.3761574074074071E-2</v>
      </c>
      <c r="F774" s="72"/>
      <c r="G774" s="126"/>
      <c r="H774" s="72"/>
      <c r="I774" s="72" t="s">
        <v>220</v>
      </c>
      <c r="J774" s="72" t="s">
        <v>23</v>
      </c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</row>
    <row r="775" spans="1:28" ht="12.75" customHeight="1" x14ac:dyDescent="0.35">
      <c r="A775" s="111">
        <v>49</v>
      </c>
      <c r="B775" s="72" t="s">
        <v>216</v>
      </c>
      <c r="C775" s="112">
        <v>4.4918981481481483E-2</v>
      </c>
      <c r="D775" s="34">
        <v>95</v>
      </c>
      <c r="E775" s="113">
        <v>4.494212962962963E-2</v>
      </c>
      <c r="F775" s="72"/>
      <c r="G775" s="126"/>
      <c r="H775" s="72"/>
      <c r="I775" s="72" t="s">
        <v>220</v>
      </c>
      <c r="J775" s="72" t="s">
        <v>23</v>
      </c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</row>
    <row r="776" spans="1:28" ht="12.75" customHeight="1" x14ac:dyDescent="0.35">
      <c r="A776" s="111">
        <v>73</v>
      </c>
      <c r="B776" s="72" t="s">
        <v>230</v>
      </c>
      <c r="C776" s="112">
        <v>4.6956018518518522E-2</v>
      </c>
      <c r="D776" s="34">
        <v>94</v>
      </c>
      <c r="E776" s="113">
        <v>4.701388888888889E-2</v>
      </c>
      <c r="F776" s="72"/>
      <c r="G776" s="126"/>
      <c r="H776" s="72"/>
      <c r="I776" s="72" t="s">
        <v>228</v>
      </c>
      <c r="J776" s="72" t="s">
        <v>23</v>
      </c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</row>
    <row r="777" spans="1:28" ht="12.75" customHeight="1" x14ac:dyDescent="0.35">
      <c r="A777" s="111">
        <v>102</v>
      </c>
      <c r="B777" s="72" t="s">
        <v>276</v>
      </c>
      <c r="C777" s="112">
        <v>4.8773148148148149E-2</v>
      </c>
      <c r="D777" s="34">
        <v>93</v>
      </c>
      <c r="E777" s="113">
        <v>4.8865740740740737E-2</v>
      </c>
      <c r="F777" s="72"/>
      <c r="G777" s="126"/>
      <c r="H777" s="125"/>
      <c r="I777" s="72" t="s">
        <v>228</v>
      </c>
      <c r="J777" s="72" t="s">
        <v>23</v>
      </c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</row>
    <row r="778" spans="1:28" ht="12.75" customHeight="1" x14ac:dyDescent="0.35">
      <c r="A778" s="111">
        <v>132</v>
      </c>
      <c r="B778" s="72" t="s">
        <v>241</v>
      </c>
      <c r="C778" s="112">
        <v>5.0856481481481482E-2</v>
      </c>
      <c r="D778" s="34">
        <v>91</v>
      </c>
      <c r="E778" s="113">
        <v>5.0949074074074077E-2</v>
      </c>
      <c r="F778" s="72"/>
      <c r="G778" s="126"/>
      <c r="H778" s="125"/>
      <c r="I778" s="72" t="s">
        <v>239</v>
      </c>
      <c r="J778" s="72" t="s">
        <v>23</v>
      </c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</row>
    <row r="779" spans="1:28" ht="12.75" customHeight="1" x14ac:dyDescent="0.35">
      <c r="A779" s="111">
        <v>133</v>
      </c>
      <c r="B779" s="72" t="s">
        <v>269</v>
      </c>
      <c r="C779" s="112">
        <v>5.0752314814814813E-2</v>
      </c>
      <c r="D779" s="34">
        <v>92</v>
      </c>
      <c r="E779" s="113">
        <v>5.0983796296296298E-2</v>
      </c>
      <c r="F779" s="72"/>
      <c r="G779" s="126"/>
      <c r="H779" s="125"/>
      <c r="I779" s="72" t="s">
        <v>239</v>
      </c>
      <c r="J779" s="72" t="s">
        <v>23</v>
      </c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</row>
    <row r="780" spans="1:28" ht="12.75" customHeight="1" x14ac:dyDescent="0.35">
      <c r="A780" s="111">
        <v>150</v>
      </c>
      <c r="B780" s="72" t="s">
        <v>235</v>
      </c>
      <c r="C780" s="112">
        <v>5.1828703703703703E-2</v>
      </c>
      <c r="D780" s="34">
        <v>90</v>
      </c>
      <c r="E780" s="113">
        <v>5.1932870370370372E-2</v>
      </c>
      <c r="F780" s="72"/>
      <c r="G780" s="126"/>
      <c r="H780" s="125"/>
      <c r="I780" s="72" t="s">
        <v>239</v>
      </c>
      <c r="J780" s="72" t="s">
        <v>23</v>
      </c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</row>
    <row r="781" spans="1:28" ht="12.75" customHeight="1" x14ac:dyDescent="0.35">
      <c r="A781" s="111">
        <v>174</v>
      </c>
      <c r="B781" s="72" t="s">
        <v>243</v>
      </c>
      <c r="C781" s="112">
        <v>5.28587962962963E-2</v>
      </c>
      <c r="D781" s="34">
        <v>89</v>
      </c>
      <c r="E781" s="113">
        <v>5.2974537037037035E-2</v>
      </c>
      <c r="F781" s="72"/>
      <c r="G781" s="126"/>
      <c r="H781" s="125"/>
      <c r="I781" s="72" t="s">
        <v>239</v>
      </c>
      <c r="J781" s="72" t="s">
        <v>23</v>
      </c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</row>
    <row r="782" spans="1:28" ht="12.75" customHeight="1" x14ac:dyDescent="0.35">
      <c r="A782" s="111">
        <v>181</v>
      </c>
      <c r="B782" s="72" t="s">
        <v>281</v>
      </c>
      <c r="C782" s="112">
        <v>5.3298611111111109E-2</v>
      </c>
      <c r="D782" s="34">
        <v>88</v>
      </c>
      <c r="E782" s="113">
        <v>5.3391203703703705E-2</v>
      </c>
      <c r="F782" s="72"/>
      <c r="G782" s="126"/>
      <c r="H782" s="125"/>
      <c r="I782" s="72" t="s">
        <v>239</v>
      </c>
      <c r="J782" s="72" t="s">
        <v>23</v>
      </c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</row>
    <row r="783" spans="1:28" ht="12.75" customHeight="1" x14ac:dyDescent="0.35">
      <c r="A783" s="111">
        <v>213</v>
      </c>
      <c r="B783" s="72" t="s">
        <v>344</v>
      </c>
      <c r="C783" s="112">
        <v>5.4351851851851853E-2</v>
      </c>
      <c r="D783" s="34">
        <v>86</v>
      </c>
      <c r="E783" s="113">
        <v>5.4583333333333331E-2</v>
      </c>
      <c r="F783" s="72"/>
      <c r="G783" s="126"/>
      <c r="H783" s="125"/>
      <c r="I783" s="72" t="s">
        <v>250</v>
      </c>
      <c r="J783" s="72" t="s">
        <v>23</v>
      </c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</row>
    <row r="784" spans="1:28" ht="12.75" customHeight="1" x14ac:dyDescent="0.35">
      <c r="A784" s="111">
        <v>214</v>
      </c>
      <c r="B784" s="72" t="s">
        <v>244</v>
      </c>
      <c r="C784" s="112">
        <v>5.4305555555555558E-2</v>
      </c>
      <c r="D784" s="34">
        <v>87</v>
      </c>
      <c r="E784" s="113">
        <v>5.4618055555555559E-2</v>
      </c>
      <c r="F784" s="72"/>
      <c r="G784" s="126"/>
      <c r="H784" s="125"/>
      <c r="I784" s="72" t="s">
        <v>250</v>
      </c>
      <c r="J784" s="72" t="s">
        <v>23</v>
      </c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</row>
    <row r="785" spans="1:28" ht="12.75" customHeight="1" x14ac:dyDescent="0.35">
      <c r="A785" s="111">
        <v>226</v>
      </c>
      <c r="B785" s="72" t="s">
        <v>238</v>
      </c>
      <c r="C785" s="112">
        <v>5.5046296296296295E-2</v>
      </c>
      <c r="D785" s="34">
        <v>85</v>
      </c>
      <c r="E785" s="113">
        <v>5.5266203703703706E-2</v>
      </c>
      <c r="F785" s="72"/>
      <c r="G785" s="126"/>
      <c r="H785" s="125"/>
      <c r="I785" s="72" t="s">
        <v>250</v>
      </c>
      <c r="J785" s="72" t="s">
        <v>23</v>
      </c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</row>
    <row r="786" spans="1:28" ht="12.75" customHeight="1" x14ac:dyDescent="0.35">
      <c r="A786" s="111">
        <v>241</v>
      </c>
      <c r="B786" s="72" t="s">
        <v>240</v>
      </c>
      <c r="C786" s="112">
        <v>5.5613425925925927E-2</v>
      </c>
      <c r="D786" s="34">
        <v>84</v>
      </c>
      <c r="E786" s="113">
        <v>5.5914351851851854E-2</v>
      </c>
      <c r="F786" s="72"/>
      <c r="G786" s="126"/>
      <c r="H786" s="125"/>
      <c r="I786" s="72" t="s">
        <v>250</v>
      </c>
      <c r="J786" s="72" t="s">
        <v>23</v>
      </c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</row>
    <row r="787" spans="1:28" ht="12.75" customHeight="1" x14ac:dyDescent="0.35">
      <c r="A787" s="111">
        <v>246</v>
      </c>
      <c r="B787" s="72" t="s">
        <v>144</v>
      </c>
      <c r="C787" s="112">
        <v>5.5972222222222222E-2</v>
      </c>
      <c r="D787" s="34">
        <v>100</v>
      </c>
      <c r="E787" s="113">
        <v>5.6180555555555553E-2</v>
      </c>
      <c r="F787" s="72"/>
      <c r="G787" s="126"/>
      <c r="H787" s="125"/>
      <c r="I787" s="72" t="s">
        <v>145</v>
      </c>
      <c r="J787" s="72" t="s">
        <v>23</v>
      </c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</row>
    <row r="788" spans="1:28" ht="12.75" customHeight="1" x14ac:dyDescent="0.35">
      <c r="A788" s="111">
        <v>256</v>
      </c>
      <c r="B788" s="72" t="s">
        <v>161</v>
      </c>
      <c r="C788" s="112">
        <v>5.6458333333333333E-2</v>
      </c>
      <c r="D788" s="34">
        <v>99</v>
      </c>
      <c r="E788" s="113">
        <v>5.6678240740740737E-2</v>
      </c>
      <c r="F788" s="72"/>
      <c r="G788" s="126"/>
      <c r="H788" s="125"/>
      <c r="I788" s="72" t="s">
        <v>149</v>
      </c>
      <c r="J788" s="72" t="s">
        <v>23</v>
      </c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</row>
    <row r="789" spans="1:28" ht="12.75" customHeight="1" x14ac:dyDescent="0.35">
      <c r="A789" s="111">
        <v>270</v>
      </c>
      <c r="B789" s="72" t="s">
        <v>295</v>
      </c>
      <c r="C789" s="112">
        <v>5.7048611111111112E-2</v>
      </c>
      <c r="D789" s="34">
        <v>83</v>
      </c>
      <c r="E789" s="113">
        <v>5.7337962962962966E-2</v>
      </c>
      <c r="F789" s="72"/>
      <c r="G789" s="126"/>
      <c r="H789" s="125"/>
      <c r="I789" s="72" t="s">
        <v>250</v>
      </c>
      <c r="J789" s="72" t="s">
        <v>23</v>
      </c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</row>
    <row r="790" spans="1:28" ht="12.75" customHeight="1" x14ac:dyDescent="0.35">
      <c r="A790" s="111">
        <v>275</v>
      </c>
      <c r="B790" s="72" t="s">
        <v>266</v>
      </c>
      <c r="C790" s="112">
        <v>5.7314814814814811E-2</v>
      </c>
      <c r="D790" s="34">
        <v>82</v>
      </c>
      <c r="E790" s="113">
        <v>5.752314814814815E-2</v>
      </c>
      <c r="F790" s="72"/>
      <c r="G790" s="126"/>
      <c r="H790" s="125"/>
      <c r="I790" s="72" t="s">
        <v>254</v>
      </c>
      <c r="J790" s="72" t="s">
        <v>23</v>
      </c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</row>
    <row r="791" spans="1:28" ht="12.75" customHeight="1" x14ac:dyDescent="0.35">
      <c r="A791" s="111">
        <v>310</v>
      </c>
      <c r="B791" s="72" t="s">
        <v>147</v>
      </c>
      <c r="C791" s="112">
        <v>5.8437500000000003E-2</v>
      </c>
      <c r="D791" s="34">
        <v>98</v>
      </c>
      <c r="E791" s="112">
        <v>5.8657407407407408E-2</v>
      </c>
      <c r="F791" s="72"/>
      <c r="G791" s="126"/>
      <c r="H791" s="125"/>
      <c r="I791" s="72" t="s">
        <v>149</v>
      </c>
      <c r="J791" s="72" t="s">
        <v>23</v>
      </c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</row>
    <row r="792" spans="1:28" ht="12.75" customHeight="1" x14ac:dyDescent="0.35">
      <c r="A792" s="111">
        <v>318</v>
      </c>
      <c r="B792" s="72" t="s">
        <v>166</v>
      </c>
      <c r="C792" s="112">
        <v>5.8831018518518519E-2</v>
      </c>
      <c r="D792" s="34">
        <v>97</v>
      </c>
      <c r="E792" s="113">
        <v>5.9143518518518519E-2</v>
      </c>
      <c r="F792" s="72"/>
      <c r="G792" s="126"/>
      <c r="H792" s="125"/>
      <c r="I792" s="72" t="s">
        <v>149</v>
      </c>
      <c r="J792" s="72" t="s">
        <v>23</v>
      </c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</row>
    <row r="793" spans="1:28" ht="12.75" customHeight="1" x14ac:dyDescent="0.35">
      <c r="A793" s="111">
        <v>337</v>
      </c>
      <c r="B793" s="72" t="s">
        <v>315</v>
      </c>
      <c r="C793" s="112">
        <v>5.9699074074074071E-2</v>
      </c>
      <c r="D793" s="34">
        <v>81</v>
      </c>
      <c r="E793" s="113">
        <v>5.9791666666666667E-2</v>
      </c>
      <c r="F793" s="72"/>
      <c r="G793" s="126"/>
      <c r="H793" s="125"/>
      <c r="I793" s="72" t="s">
        <v>254</v>
      </c>
      <c r="J793" s="72" t="s">
        <v>23</v>
      </c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</row>
    <row r="794" spans="1:28" ht="12.75" customHeight="1" x14ac:dyDescent="0.35">
      <c r="A794" s="111">
        <v>364</v>
      </c>
      <c r="B794" s="72" t="s">
        <v>251</v>
      </c>
      <c r="C794" s="112">
        <v>6.0208333333333336E-2</v>
      </c>
      <c r="D794" s="34">
        <v>80</v>
      </c>
      <c r="E794" s="113">
        <v>6.070601851851852E-2</v>
      </c>
      <c r="F794" s="72"/>
      <c r="G794" s="126"/>
      <c r="H794" s="125"/>
      <c r="I794" s="72" t="s">
        <v>254</v>
      </c>
      <c r="J794" s="72" t="s">
        <v>23</v>
      </c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</row>
    <row r="795" spans="1:28" ht="12.75" customHeight="1" x14ac:dyDescent="0.35">
      <c r="A795" s="111">
        <v>416</v>
      </c>
      <c r="B795" s="72" t="s">
        <v>158</v>
      </c>
      <c r="C795" s="112">
        <v>6.2106481481481485E-2</v>
      </c>
      <c r="D795" s="34">
        <v>96</v>
      </c>
      <c r="E795" s="113">
        <v>6.2511574074074081E-2</v>
      </c>
      <c r="F795" s="72"/>
      <c r="G795" s="126"/>
      <c r="H795" s="125"/>
      <c r="I795" s="72" t="s">
        <v>153</v>
      </c>
      <c r="J795" s="72" t="s">
        <v>23</v>
      </c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</row>
    <row r="796" spans="1:28" ht="12.75" customHeight="1" x14ac:dyDescent="0.35">
      <c r="A796" s="111">
        <v>440</v>
      </c>
      <c r="B796" s="72" t="s">
        <v>151</v>
      </c>
      <c r="C796" s="112">
        <v>6.3240740740740736E-2</v>
      </c>
      <c r="D796" s="34">
        <v>94</v>
      </c>
      <c r="E796" s="113">
        <v>6.3472222222222222E-2</v>
      </c>
      <c r="F796" s="72"/>
      <c r="G796" s="126"/>
      <c r="H796" s="125"/>
      <c r="I796" s="72" t="s">
        <v>153</v>
      </c>
      <c r="J796" s="72" t="s">
        <v>23</v>
      </c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</row>
    <row r="797" spans="1:28" ht="12.75" customHeight="1" x14ac:dyDescent="0.35">
      <c r="A797" s="111">
        <v>457</v>
      </c>
      <c r="B797" s="72" t="s">
        <v>261</v>
      </c>
      <c r="C797" s="112">
        <v>6.3784722222222229E-2</v>
      </c>
      <c r="D797" s="34">
        <v>79</v>
      </c>
      <c r="E797" s="113">
        <v>6.429398148148148E-2</v>
      </c>
      <c r="F797" s="72"/>
      <c r="G797" s="126"/>
      <c r="H797" s="125"/>
      <c r="I797" s="72" t="s">
        <v>254</v>
      </c>
      <c r="J797" s="72" t="s">
        <v>23</v>
      </c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</row>
    <row r="798" spans="1:28" ht="12.75" customHeight="1" x14ac:dyDescent="0.35">
      <c r="A798" s="111">
        <v>480</v>
      </c>
      <c r="B798" s="72" t="s">
        <v>162</v>
      </c>
      <c r="C798" s="112">
        <v>6.5057870370370377E-2</v>
      </c>
      <c r="D798" s="34">
        <v>93</v>
      </c>
      <c r="E798" s="113">
        <v>6.535879629629629E-2</v>
      </c>
      <c r="F798" s="72"/>
      <c r="G798" s="126"/>
      <c r="H798" s="125"/>
      <c r="I798" s="72" t="s">
        <v>173</v>
      </c>
      <c r="J798" s="72" t="s">
        <v>23</v>
      </c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</row>
    <row r="799" spans="1:28" ht="12.75" customHeight="1" x14ac:dyDescent="0.35">
      <c r="A799" s="111">
        <v>531</v>
      </c>
      <c r="B799" s="72" t="s">
        <v>252</v>
      </c>
      <c r="C799" s="112">
        <v>6.7314814814814813E-2</v>
      </c>
      <c r="D799" s="34">
        <v>77</v>
      </c>
      <c r="E799" s="113">
        <v>6.7766203703703703E-2</v>
      </c>
      <c r="F799" s="72"/>
      <c r="G799" s="126"/>
      <c r="H799" s="125"/>
      <c r="I799" s="72" t="s">
        <v>253</v>
      </c>
      <c r="J799" s="72" t="s">
        <v>23</v>
      </c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</row>
    <row r="800" spans="1:28" ht="12.75" customHeight="1" x14ac:dyDescent="0.35">
      <c r="A800" s="111">
        <v>532</v>
      </c>
      <c r="B800" s="72" t="s">
        <v>256</v>
      </c>
      <c r="C800" s="112">
        <v>6.7118055555555556E-2</v>
      </c>
      <c r="D800" s="34">
        <v>78</v>
      </c>
      <c r="E800" s="113">
        <v>6.7812499999999998E-2</v>
      </c>
      <c r="F800" s="72"/>
      <c r="G800" s="126"/>
      <c r="H800" s="125"/>
      <c r="I800" s="72" t="s">
        <v>253</v>
      </c>
      <c r="J800" s="72" t="s">
        <v>23</v>
      </c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</row>
    <row r="801" spans="1:28" ht="12.75" customHeight="1" x14ac:dyDescent="0.35">
      <c r="A801" s="111">
        <v>600</v>
      </c>
      <c r="B801" s="72" t="s">
        <v>154</v>
      </c>
      <c r="C801" s="112">
        <v>7.1180555555555552E-2</v>
      </c>
      <c r="D801" s="34">
        <v>92</v>
      </c>
      <c r="E801" s="113">
        <v>7.1759259259259259E-2</v>
      </c>
      <c r="F801" s="72"/>
      <c r="G801" s="126"/>
      <c r="H801" s="125"/>
      <c r="I801" s="72" t="s">
        <v>173</v>
      </c>
      <c r="J801" s="72" t="s">
        <v>23</v>
      </c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</row>
    <row r="802" spans="1:28" ht="12.75" customHeight="1" x14ac:dyDescent="0.35">
      <c r="A802" s="111">
        <v>619</v>
      </c>
      <c r="B802" s="72" t="s">
        <v>260</v>
      </c>
      <c r="C802" s="112">
        <v>7.256944444444445E-2</v>
      </c>
      <c r="D802" s="34">
        <v>76</v>
      </c>
      <c r="E802" s="113">
        <v>7.3437500000000003E-2</v>
      </c>
      <c r="F802" s="72"/>
      <c r="G802" s="126"/>
      <c r="H802" s="125"/>
      <c r="I802" s="72" t="s">
        <v>253</v>
      </c>
      <c r="J802" s="72" t="s">
        <v>23</v>
      </c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</row>
    <row r="803" spans="1:28" ht="12.75" customHeight="1" x14ac:dyDescent="0.35">
      <c r="A803" s="111">
        <v>637</v>
      </c>
      <c r="B803" s="72" t="s">
        <v>157</v>
      </c>
      <c r="C803" s="112">
        <v>7.4606481481481482E-2</v>
      </c>
      <c r="D803" s="34">
        <v>91</v>
      </c>
      <c r="E803" s="113">
        <v>7.5057870370370372E-2</v>
      </c>
      <c r="F803" s="72"/>
      <c r="G803" s="126"/>
      <c r="H803" s="125"/>
      <c r="I803" s="72" t="s">
        <v>155</v>
      </c>
      <c r="J803" s="72" t="s">
        <v>23</v>
      </c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</row>
    <row r="804" spans="1:28" ht="12.75" customHeight="1" x14ac:dyDescent="0.35">
      <c r="A804" s="111">
        <v>659</v>
      </c>
      <c r="B804" s="72" t="s">
        <v>258</v>
      </c>
      <c r="C804" s="112">
        <v>7.6701388888888888E-2</v>
      </c>
      <c r="D804" s="34">
        <v>75</v>
      </c>
      <c r="E804" s="113">
        <v>7.7164351851851845E-2</v>
      </c>
      <c r="F804" s="72"/>
      <c r="G804" s="126"/>
      <c r="H804" s="125"/>
      <c r="I804" s="72" t="s">
        <v>253</v>
      </c>
      <c r="J804" s="72" t="s">
        <v>23</v>
      </c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</row>
    <row r="805" spans="1:28" ht="12.75" customHeight="1" x14ac:dyDescent="0.35">
      <c r="A805" s="111">
        <v>688</v>
      </c>
      <c r="B805" s="72" t="s">
        <v>174</v>
      </c>
      <c r="C805" s="112">
        <v>8.1643518518518518E-2</v>
      </c>
      <c r="D805" s="34">
        <v>90</v>
      </c>
      <c r="E805" s="113">
        <v>8.2361111111111107E-2</v>
      </c>
      <c r="F805" s="72"/>
      <c r="G805" s="126"/>
      <c r="H805" s="125"/>
      <c r="I805" s="72" t="s">
        <v>155</v>
      </c>
      <c r="J805" s="72" t="s">
        <v>23</v>
      </c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</row>
    <row r="806" spans="1:28" ht="12.75" customHeight="1" x14ac:dyDescent="0.35">
      <c r="A806" s="33" t="s">
        <v>586</v>
      </c>
      <c r="B806" s="109"/>
      <c r="C806" s="112"/>
      <c r="D806" s="34"/>
      <c r="E806" s="112"/>
      <c r="F806" s="72"/>
      <c r="G806" s="126"/>
      <c r="H806" s="125"/>
      <c r="I806" s="72"/>
      <c r="J806" s="72" t="s">
        <v>587</v>
      </c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</row>
    <row r="807" spans="1:28" ht="12.75" customHeight="1" x14ac:dyDescent="0.35">
      <c r="A807" s="129" t="s">
        <v>354</v>
      </c>
      <c r="B807" s="72" t="s">
        <v>216</v>
      </c>
      <c r="C807" s="112">
        <v>5.8344907407407408E-2</v>
      </c>
      <c r="D807" s="34">
        <v>100</v>
      </c>
      <c r="E807" s="112">
        <v>5.8379629629629629E-2</v>
      </c>
      <c r="F807" s="72"/>
      <c r="G807" s="126"/>
      <c r="H807" s="125"/>
      <c r="I807" s="72" t="s">
        <v>220</v>
      </c>
      <c r="J807" s="72" t="s">
        <v>587</v>
      </c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</row>
    <row r="808" spans="1:28" ht="12.75" customHeight="1" x14ac:dyDescent="0.35">
      <c r="A808" s="129" t="s">
        <v>354</v>
      </c>
      <c r="B808" s="72" t="s">
        <v>141</v>
      </c>
      <c r="C808" s="112">
        <v>6.2418981481481478E-2</v>
      </c>
      <c r="D808" s="34">
        <v>100</v>
      </c>
      <c r="E808" s="113">
        <v>6.2557870370370375E-2</v>
      </c>
      <c r="F808" s="72"/>
      <c r="G808" s="126"/>
      <c r="H808" s="125"/>
      <c r="I808" s="72" t="s">
        <v>140</v>
      </c>
      <c r="J808" s="72" t="s">
        <v>587</v>
      </c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</row>
    <row r="809" spans="1:28" ht="12.75" customHeight="1" x14ac:dyDescent="0.35">
      <c r="A809" s="129" t="s">
        <v>354</v>
      </c>
      <c r="B809" s="72" t="s">
        <v>230</v>
      </c>
      <c r="C809" s="112">
        <v>6.3159722222222228E-2</v>
      </c>
      <c r="D809" s="34">
        <v>98</v>
      </c>
      <c r="E809" s="113">
        <v>6.3298611111111111E-2</v>
      </c>
      <c r="F809" s="72"/>
      <c r="G809" s="126"/>
      <c r="H809" s="125"/>
      <c r="I809" s="72" t="s">
        <v>228</v>
      </c>
      <c r="J809" s="72" t="s">
        <v>587</v>
      </c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</row>
    <row r="810" spans="1:28" ht="12.75" customHeight="1" x14ac:dyDescent="0.35">
      <c r="A810" s="129" t="s">
        <v>354</v>
      </c>
      <c r="B810" s="72" t="s">
        <v>150</v>
      </c>
      <c r="C810" s="112">
        <v>6.8831018518518514E-2</v>
      </c>
      <c r="D810" s="34">
        <v>97</v>
      </c>
      <c r="E810" s="112">
        <v>6.896990740740741E-2</v>
      </c>
      <c r="F810" s="72"/>
      <c r="G810" s="72"/>
      <c r="H810" s="125"/>
      <c r="I810" s="72" t="s">
        <v>145</v>
      </c>
      <c r="J810" s="72" t="s">
        <v>587</v>
      </c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</row>
    <row r="811" spans="1:28" ht="12.75" customHeight="1" x14ac:dyDescent="0.35">
      <c r="A811" s="129" t="s">
        <v>354</v>
      </c>
      <c r="B811" s="72" t="s">
        <v>302</v>
      </c>
      <c r="C811" s="112">
        <v>7.1006944444444442E-2</v>
      </c>
      <c r="D811" s="34">
        <v>95</v>
      </c>
      <c r="E811" s="113">
        <v>7.1585648148148148E-2</v>
      </c>
      <c r="F811" s="72"/>
      <c r="G811" s="126"/>
      <c r="H811" s="125"/>
      <c r="I811" s="72" t="s">
        <v>239</v>
      </c>
      <c r="J811" s="72" t="s">
        <v>587</v>
      </c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</row>
    <row r="812" spans="1:28" ht="12.75" customHeight="1" x14ac:dyDescent="0.35">
      <c r="A812" s="129" t="s">
        <v>354</v>
      </c>
      <c r="B812" s="72" t="s">
        <v>414</v>
      </c>
      <c r="C812" s="112">
        <v>7.2268518518518524E-2</v>
      </c>
      <c r="D812" s="34">
        <v>93</v>
      </c>
      <c r="E812" s="113">
        <v>7.3113425925925929E-2</v>
      </c>
      <c r="F812" s="72"/>
      <c r="G812" s="126"/>
      <c r="H812" s="125"/>
      <c r="I812" s="72" t="s">
        <v>250</v>
      </c>
      <c r="J812" s="72" t="s">
        <v>587</v>
      </c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</row>
    <row r="813" spans="1:28" ht="12.75" customHeight="1" x14ac:dyDescent="0.35">
      <c r="A813" s="129" t="s">
        <v>354</v>
      </c>
      <c r="B813" s="72" t="s">
        <v>238</v>
      </c>
      <c r="C813" s="112">
        <v>7.5358796296296299E-2</v>
      </c>
      <c r="D813" s="34">
        <v>90</v>
      </c>
      <c r="E813" s="113">
        <v>7.6203703703703704E-2</v>
      </c>
      <c r="F813" s="72"/>
      <c r="G813" s="126"/>
      <c r="H813" s="125"/>
      <c r="I813" s="72" t="s">
        <v>250</v>
      </c>
      <c r="J813" s="72" t="s">
        <v>587</v>
      </c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</row>
    <row r="814" spans="1:28" ht="12.75" customHeight="1" x14ac:dyDescent="0.35">
      <c r="A814" s="129" t="s">
        <v>354</v>
      </c>
      <c r="B814" s="72" t="s">
        <v>158</v>
      </c>
      <c r="C814" s="112">
        <v>8.3645833333333336E-2</v>
      </c>
      <c r="D814" s="34">
        <v>93</v>
      </c>
      <c r="E814" s="113">
        <v>8.4340277777777778E-2</v>
      </c>
      <c r="F814" s="72"/>
      <c r="G814" s="126"/>
      <c r="H814" s="125"/>
      <c r="I814" s="72" t="s">
        <v>153</v>
      </c>
      <c r="J814" s="72" t="s">
        <v>587</v>
      </c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</row>
    <row r="815" spans="1:28" ht="12.75" customHeight="1" x14ac:dyDescent="0.35">
      <c r="A815" s="129" t="s">
        <v>354</v>
      </c>
      <c r="B815" s="72" t="s">
        <v>588</v>
      </c>
      <c r="C815" s="112">
        <v>8.459490740740741E-2</v>
      </c>
      <c r="D815" s="34" t="s">
        <v>392</v>
      </c>
      <c r="E815" s="112">
        <v>8.5682870370370368E-2</v>
      </c>
      <c r="F815" s="72"/>
      <c r="G815" s="126"/>
      <c r="H815" s="125"/>
      <c r="I815" s="72"/>
      <c r="J815" s="72" t="s">
        <v>587</v>
      </c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</row>
    <row r="816" spans="1:28" ht="12.75" customHeight="1" x14ac:dyDescent="0.35">
      <c r="A816" s="129" t="s">
        <v>354</v>
      </c>
      <c r="B816" s="72" t="s">
        <v>154</v>
      </c>
      <c r="C816" s="112">
        <v>0.10126157407407407</v>
      </c>
      <c r="D816" s="34">
        <v>90</v>
      </c>
      <c r="E816" s="113">
        <v>0.10347222222222222</v>
      </c>
      <c r="F816" s="72"/>
      <c r="G816" s="126"/>
      <c r="H816" s="125"/>
      <c r="I816" s="72" t="s">
        <v>155</v>
      </c>
      <c r="J816" s="72" t="s">
        <v>587</v>
      </c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</row>
    <row r="817" spans="1:28" ht="12.75" customHeight="1" x14ac:dyDescent="0.35">
      <c r="A817" s="129" t="s">
        <v>354</v>
      </c>
      <c r="B817" s="72"/>
      <c r="C817" s="112"/>
      <c r="D817" s="34"/>
      <c r="E817" s="113"/>
      <c r="F817" s="72"/>
      <c r="G817" s="126"/>
      <c r="H817" s="125"/>
      <c r="I817" s="72"/>
      <c r="J817" s="72" t="s">
        <v>587</v>
      </c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</row>
    <row r="818" spans="1:28" ht="12.75" customHeight="1" x14ac:dyDescent="0.35">
      <c r="A818" s="33" t="s">
        <v>589</v>
      </c>
      <c r="B818" s="109"/>
      <c r="C818" s="112"/>
      <c r="D818" s="34"/>
      <c r="E818" s="113"/>
      <c r="F818" s="72"/>
      <c r="G818" s="126"/>
      <c r="H818" s="125"/>
      <c r="I818" s="72"/>
      <c r="J818" s="72" t="s">
        <v>590</v>
      </c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</row>
    <row r="819" spans="1:28" ht="12.75" customHeight="1" x14ac:dyDescent="0.35">
      <c r="A819" s="129" t="s">
        <v>354</v>
      </c>
      <c r="B819" s="72" t="s">
        <v>285</v>
      </c>
      <c r="C819" s="112">
        <v>1.0127314814814815E-2</v>
      </c>
      <c r="D819" s="34">
        <v>100</v>
      </c>
      <c r="E819" s="113"/>
      <c r="F819" s="72"/>
      <c r="G819" s="126"/>
      <c r="H819" s="125"/>
      <c r="I819" s="72" t="s">
        <v>402</v>
      </c>
      <c r="J819" s="72" t="s">
        <v>590</v>
      </c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</row>
    <row r="820" spans="1:28" ht="12.75" customHeight="1" x14ac:dyDescent="0.35">
      <c r="A820" s="129" t="s">
        <v>354</v>
      </c>
      <c r="B820" s="72" t="s">
        <v>274</v>
      </c>
      <c r="C820" s="112">
        <v>1.0625000000000001E-2</v>
      </c>
      <c r="D820" s="34">
        <v>99</v>
      </c>
      <c r="E820" s="113"/>
      <c r="F820" s="72"/>
      <c r="G820" s="126"/>
      <c r="H820" s="125"/>
      <c r="I820" s="72" t="s">
        <v>402</v>
      </c>
      <c r="J820" s="72" t="s">
        <v>590</v>
      </c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</row>
    <row r="821" spans="1:28" ht="12.75" customHeight="1" x14ac:dyDescent="0.35">
      <c r="A821" s="129" t="s">
        <v>354</v>
      </c>
      <c r="B821" s="72" t="s">
        <v>298</v>
      </c>
      <c r="C821" s="112">
        <v>1.0648148148148148E-2</v>
      </c>
      <c r="D821" s="34">
        <v>98</v>
      </c>
      <c r="E821" s="113"/>
      <c r="F821" s="72"/>
      <c r="G821" s="126"/>
      <c r="H821" s="125"/>
      <c r="I821" s="72" t="s">
        <v>402</v>
      </c>
      <c r="J821" s="72" t="s">
        <v>590</v>
      </c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</row>
    <row r="822" spans="1:28" ht="12.75" customHeight="1" x14ac:dyDescent="0.35">
      <c r="A822" s="129" t="s">
        <v>354</v>
      </c>
      <c r="B822" s="72" t="s">
        <v>300</v>
      </c>
      <c r="C822" s="112">
        <v>1.1412037037037037E-2</v>
      </c>
      <c r="D822" s="34">
        <v>97</v>
      </c>
      <c r="E822" s="113"/>
      <c r="F822" s="72"/>
      <c r="G822" s="126"/>
      <c r="H822" s="125"/>
      <c r="I822" s="72" t="s">
        <v>402</v>
      </c>
      <c r="J822" s="72" t="s">
        <v>590</v>
      </c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</row>
    <row r="823" spans="1:28" ht="12.75" customHeight="1" x14ac:dyDescent="0.35">
      <c r="A823" s="129" t="s">
        <v>354</v>
      </c>
      <c r="B823" s="72" t="s">
        <v>323</v>
      </c>
      <c r="C823" s="112">
        <v>1.150462962962963E-2</v>
      </c>
      <c r="D823" s="34">
        <v>96</v>
      </c>
      <c r="E823" s="34"/>
      <c r="F823" s="72"/>
      <c r="G823" s="126"/>
      <c r="H823" s="125"/>
      <c r="I823" s="72" t="s">
        <v>402</v>
      </c>
      <c r="J823" s="72" t="s">
        <v>590</v>
      </c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</row>
    <row r="824" spans="1:28" ht="12.75" customHeight="1" x14ac:dyDescent="0.35">
      <c r="A824" s="129" t="s">
        <v>354</v>
      </c>
      <c r="B824" s="72" t="s">
        <v>221</v>
      </c>
      <c r="C824" s="112">
        <v>1.170138888888889E-2</v>
      </c>
      <c r="D824" s="34">
        <v>95</v>
      </c>
      <c r="E824" s="113"/>
      <c r="F824" s="72"/>
      <c r="G824" s="126"/>
      <c r="H824" s="125"/>
      <c r="I824" s="72" t="s">
        <v>402</v>
      </c>
      <c r="J824" s="72" t="s">
        <v>590</v>
      </c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</row>
    <row r="825" spans="1:28" ht="12.75" customHeight="1" x14ac:dyDescent="0.35">
      <c r="A825" s="129" t="s">
        <v>354</v>
      </c>
      <c r="B825" s="72" t="s">
        <v>163</v>
      </c>
      <c r="C825" s="112">
        <v>1.1817129629629629E-2</v>
      </c>
      <c r="D825" s="34">
        <v>100</v>
      </c>
      <c r="E825" s="113"/>
      <c r="F825" s="72"/>
      <c r="G825" s="126"/>
      <c r="H825" s="125"/>
      <c r="I825" s="72" t="s">
        <v>402</v>
      </c>
      <c r="J825" s="72" t="s">
        <v>590</v>
      </c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</row>
    <row r="826" spans="1:28" ht="12.75" customHeight="1" x14ac:dyDescent="0.35">
      <c r="A826" s="129" t="s">
        <v>354</v>
      </c>
      <c r="B826" s="72" t="s">
        <v>289</v>
      </c>
      <c r="C826" s="112">
        <v>1.1898148148148149E-2</v>
      </c>
      <c r="D826" s="34">
        <v>94</v>
      </c>
      <c r="E826" s="113"/>
      <c r="F826" s="72"/>
      <c r="G826" s="126"/>
      <c r="H826" s="125"/>
      <c r="I826" s="72" t="s">
        <v>402</v>
      </c>
      <c r="J826" s="72" t="s">
        <v>590</v>
      </c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</row>
    <row r="827" spans="1:28" ht="12.75" customHeight="1" x14ac:dyDescent="0.35">
      <c r="A827" s="129" t="s">
        <v>354</v>
      </c>
      <c r="B827" s="72" t="s">
        <v>245</v>
      </c>
      <c r="C827" s="112">
        <v>1.1921296296296296E-2</v>
      </c>
      <c r="D827" s="34">
        <v>93</v>
      </c>
      <c r="E827" s="113"/>
      <c r="F827" s="72"/>
      <c r="G827" s="126"/>
      <c r="H827" s="125"/>
      <c r="I827" s="72" t="s">
        <v>402</v>
      </c>
      <c r="J827" s="72" t="s">
        <v>590</v>
      </c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</row>
    <row r="828" spans="1:28" ht="12.75" customHeight="1" x14ac:dyDescent="0.35">
      <c r="A828" s="129" t="s">
        <v>354</v>
      </c>
      <c r="B828" s="72" t="s">
        <v>216</v>
      </c>
      <c r="C828" s="112">
        <v>1.1944444444444445E-2</v>
      </c>
      <c r="D828" s="34">
        <v>92</v>
      </c>
      <c r="E828" s="113"/>
      <c r="F828" s="72"/>
      <c r="G828" s="126"/>
      <c r="H828" s="125"/>
      <c r="I828" s="72" t="s">
        <v>402</v>
      </c>
      <c r="J828" s="72" t="s">
        <v>590</v>
      </c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</row>
    <row r="829" spans="1:28" ht="12.75" customHeight="1" x14ac:dyDescent="0.35">
      <c r="A829" s="129" t="s">
        <v>354</v>
      </c>
      <c r="B829" s="72" t="s">
        <v>279</v>
      </c>
      <c r="C829" s="112">
        <v>1.238425925925926E-2</v>
      </c>
      <c r="D829" s="34">
        <v>91</v>
      </c>
      <c r="E829" s="113"/>
      <c r="F829" s="72"/>
      <c r="G829" s="126"/>
      <c r="H829" s="125"/>
      <c r="I829" s="72" t="s">
        <v>402</v>
      </c>
      <c r="J829" s="72" t="s">
        <v>590</v>
      </c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</row>
    <row r="830" spans="1:28" ht="12.75" customHeight="1" x14ac:dyDescent="0.35">
      <c r="A830" s="129" t="s">
        <v>354</v>
      </c>
      <c r="B830" s="72" t="s">
        <v>336</v>
      </c>
      <c r="C830" s="112">
        <v>1.2407407407407407E-2</v>
      </c>
      <c r="D830" s="34">
        <v>90</v>
      </c>
      <c r="E830" s="113"/>
      <c r="F830" s="72"/>
      <c r="G830" s="126"/>
      <c r="H830" s="125"/>
      <c r="I830" s="72" t="s">
        <v>402</v>
      </c>
      <c r="J830" s="72" t="s">
        <v>590</v>
      </c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</row>
    <row r="831" spans="1:28" ht="12.75" customHeight="1" x14ac:dyDescent="0.35">
      <c r="A831" s="129" t="s">
        <v>354</v>
      </c>
      <c r="B831" s="72" t="s">
        <v>134</v>
      </c>
      <c r="C831" s="112">
        <v>1.2523148148148148E-2</v>
      </c>
      <c r="D831" s="34">
        <v>99</v>
      </c>
      <c r="E831" s="113"/>
      <c r="F831" s="72"/>
      <c r="G831" s="126"/>
      <c r="H831" s="125"/>
      <c r="I831" s="72" t="s">
        <v>402</v>
      </c>
      <c r="J831" s="72" t="s">
        <v>590</v>
      </c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</row>
    <row r="832" spans="1:28" ht="12.75" customHeight="1" x14ac:dyDescent="0.35">
      <c r="A832" s="129" t="s">
        <v>354</v>
      </c>
      <c r="B832" s="72" t="s">
        <v>138</v>
      </c>
      <c r="C832" s="112">
        <v>1.2523148148148148E-2</v>
      </c>
      <c r="D832" s="34">
        <v>99</v>
      </c>
      <c r="E832" s="113"/>
      <c r="F832" s="72"/>
      <c r="G832" s="126"/>
      <c r="H832" s="125"/>
      <c r="I832" s="72" t="s">
        <v>402</v>
      </c>
      <c r="J832" s="72" t="s">
        <v>590</v>
      </c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</row>
    <row r="833" spans="1:28" ht="12.75" customHeight="1" x14ac:dyDescent="0.35">
      <c r="A833" s="129" t="s">
        <v>354</v>
      </c>
      <c r="B833" s="72" t="s">
        <v>143</v>
      </c>
      <c r="C833" s="112">
        <v>1.2604166666666666E-2</v>
      </c>
      <c r="D833" s="34">
        <v>97</v>
      </c>
      <c r="E833" s="113"/>
      <c r="F833" s="72"/>
      <c r="G833" s="126"/>
      <c r="H833" s="125"/>
      <c r="I833" s="72" t="s">
        <v>402</v>
      </c>
      <c r="J833" s="72" t="s">
        <v>590</v>
      </c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</row>
    <row r="834" spans="1:28" ht="12.75" customHeight="1" x14ac:dyDescent="0.35">
      <c r="A834" s="129" t="s">
        <v>354</v>
      </c>
      <c r="B834" s="72" t="s">
        <v>227</v>
      </c>
      <c r="C834" s="112">
        <v>1.2638888888888889E-2</v>
      </c>
      <c r="D834" s="34">
        <v>89</v>
      </c>
      <c r="E834" s="113"/>
      <c r="F834" s="72"/>
      <c r="G834" s="126"/>
      <c r="H834" s="125"/>
      <c r="I834" s="72" t="s">
        <v>402</v>
      </c>
      <c r="J834" s="72" t="s">
        <v>590</v>
      </c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</row>
    <row r="835" spans="1:28" ht="12.75" customHeight="1" x14ac:dyDescent="0.35">
      <c r="A835" s="129" t="s">
        <v>354</v>
      </c>
      <c r="B835" s="72" t="s">
        <v>341</v>
      </c>
      <c r="C835" s="112">
        <v>1.2731481481481481E-2</v>
      </c>
      <c r="D835" s="34">
        <v>88</v>
      </c>
      <c r="E835" s="113"/>
      <c r="F835" s="72"/>
      <c r="G835" s="126"/>
      <c r="H835" s="125"/>
      <c r="I835" s="72" t="s">
        <v>402</v>
      </c>
      <c r="J835" s="72" t="s">
        <v>590</v>
      </c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</row>
    <row r="836" spans="1:28" ht="12.75" customHeight="1" x14ac:dyDescent="0.35">
      <c r="A836" s="129" t="s">
        <v>354</v>
      </c>
      <c r="B836" s="72" t="s">
        <v>244</v>
      </c>
      <c r="C836" s="112">
        <v>1.3298611111111112E-2</v>
      </c>
      <c r="D836" s="34">
        <v>87</v>
      </c>
      <c r="E836" s="34"/>
      <c r="F836" s="72"/>
      <c r="G836" s="72"/>
      <c r="H836" s="125"/>
      <c r="I836" s="72" t="s">
        <v>402</v>
      </c>
      <c r="J836" s="72" t="s">
        <v>590</v>
      </c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</row>
    <row r="837" spans="1:28" ht="12.75" customHeight="1" x14ac:dyDescent="0.35">
      <c r="A837" s="129" t="s">
        <v>354</v>
      </c>
      <c r="B837" s="72" t="s">
        <v>235</v>
      </c>
      <c r="C837" s="112">
        <v>1.3449074074074073E-2</v>
      </c>
      <c r="D837" s="34">
        <v>86</v>
      </c>
      <c r="E837" s="113"/>
      <c r="F837" s="72"/>
      <c r="G837" s="126"/>
      <c r="H837" s="125"/>
      <c r="I837" s="72" t="s">
        <v>402</v>
      </c>
      <c r="J837" s="72" t="s">
        <v>590</v>
      </c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</row>
    <row r="838" spans="1:28" ht="12.75" customHeight="1" x14ac:dyDescent="0.35">
      <c r="A838" s="129" t="s">
        <v>354</v>
      </c>
      <c r="B838" s="72" t="s">
        <v>146</v>
      </c>
      <c r="C838" s="112">
        <v>1.3483796296296296E-2</v>
      </c>
      <c r="D838" s="34">
        <v>96</v>
      </c>
      <c r="E838" s="113"/>
      <c r="F838" s="72"/>
      <c r="G838" s="126"/>
      <c r="H838" s="125"/>
      <c r="I838" s="72" t="s">
        <v>402</v>
      </c>
      <c r="J838" s="72" t="s">
        <v>590</v>
      </c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</row>
    <row r="839" spans="1:28" ht="12.75" customHeight="1" x14ac:dyDescent="0.35">
      <c r="A839" s="129" t="s">
        <v>354</v>
      </c>
      <c r="B839" s="72" t="s">
        <v>269</v>
      </c>
      <c r="C839" s="112">
        <v>1.3564814814814814E-2</v>
      </c>
      <c r="D839" s="34">
        <v>85</v>
      </c>
      <c r="E839" s="113"/>
      <c r="F839" s="72"/>
      <c r="G839" s="126"/>
      <c r="H839" s="125"/>
      <c r="I839" s="72" t="s">
        <v>402</v>
      </c>
      <c r="J839" s="72" t="s">
        <v>590</v>
      </c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</row>
    <row r="840" spans="1:28" ht="12.75" customHeight="1" x14ac:dyDescent="0.35">
      <c r="A840" s="129" t="s">
        <v>354</v>
      </c>
      <c r="B840" s="72" t="s">
        <v>238</v>
      </c>
      <c r="C840" s="112">
        <v>1.3819444444444445E-2</v>
      </c>
      <c r="D840" s="34">
        <v>84</v>
      </c>
      <c r="E840" s="113"/>
      <c r="F840" s="72"/>
      <c r="G840" s="126"/>
      <c r="H840" s="125"/>
      <c r="I840" s="72" t="s">
        <v>402</v>
      </c>
      <c r="J840" s="72" t="s">
        <v>590</v>
      </c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</row>
    <row r="841" spans="1:28" ht="12.75" customHeight="1" x14ac:dyDescent="0.35">
      <c r="A841" s="129" t="s">
        <v>354</v>
      </c>
      <c r="B841" s="72" t="s">
        <v>165</v>
      </c>
      <c r="C841" s="112">
        <v>1.3935185185185186E-2</v>
      </c>
      <c r="D841" s="34">
        <v>94</v>
      </c>
      <c r="E841" s="34"/>
      <c r="F841" s="72"/>
      <c r="G841" s="72"/>
      <c r="H841" s="125"/>
      <c r="I841" s="72" t="s">
        <v>402</v>
      </c>
      <c r="J841" s="72" t="s">
        <v>590</v>
      </c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</row>
    <row r="842" spans="1:28" ht="12.75" customHeight="1" x14ac:dyDescent="0.35">
      <c r="A842" s="129" t="s">
        <v>354</v>
      </c>
      <c r="B842" s="72" t="s">
        <v>271</v>
      </c>
      <c r="C842" s="112">
        <v>1.4201388888888888E-2</v>
      </c>
      <c r="D842" s="34">
        <v>83</v>
      </c>
      <c r="E842" s="113"/>
      <c r="F842" s="72"/>
      <c r="G842" s="126"/>
      <c r="H842" s="125"/>
      <c r="I842" s="72" t="s">
        <v>402</v>
      </c>
      <c r="J842" s="72" t="s">
        <v>590</v>
      </c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</row>
    <row r="843" spans="1:28" ht="12.75" customHeight="1" x14ac:dyDescent="0.35">
      <c r="A843" s="129" t="s">
        <v>354</v>
      </c>
      <c r="B843" s="72" t="s">
        <v>166</v>
      </c>
      <c r="C843" s="112">
        <v>1.4907407407407407E-2</v>
      </c>
      <c r="D843" s="34">
        <v>93</v>
      </c>
      <c r="E843" s="113"/>
      <c r="F843" s="72"/>
      <c r="G843" s="126"/>
      <c r="H843" s="125"/>
      <c r="I843" s="72" t="s">
        <v>402</v>
      </c>
      <c r="J843" s="72" t="s">
        <v>590</v>
      </c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</row>
    <row r="844" spans="1:28" ht="12.75" customHeight="1" x14ac:dyDescent="0.35">
      <c r="A844" s="129" t="s">
        <v>354</v>
      </c>
      <c r="B844" s="72" t="s">
        <v>147</v>
      </c>
      <c r="C844" s="112">
        <v>1.4965277777777777E-2</v>
      </c>
      <c r="D844" s="34">
        <v>92</v>
      </c>
      <c r="E844" s="113"/>
      <c r="F844" s="72"/>
      <c r="G844" s="126"/>
      <c r="H844" s="125"/>
      <c r="I844" s="72" t="s">
        <v>402</v>
      </c>
      <c r="J844" s="72" t="s">
        <v>590</v>
      </c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</row>
    <row r="845" spans="1:28" ht="12.75" customHeight="1" x14ac:dyDescent="0.35">
      <c r="A845" s="129" t="s">
        <v>354</v>
      </c>
      <c r="B845" s="72" t="s">
        <v>167</v>
      </c>
      <c r="C845" s="112">
        <v>1.5185185185185185E-2</v>
      </c>
      <c r="D845" s="34">
        <v>91</v>
      </c>
      <c r="E845" s="113"/>
      <c r="F845" s="72"/>
      <c r="G845" s="126"/>
      <c r="H845" s="125"/>
      <c r="I845" s="72" t="s">
        <v>402</v>
      </c>
      <c r="J845" s="72" t="s">
        <v>590</v>
      </c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</row>
    <row r="846" spans="1:28" ht="12.75" customHeight="1" x14ac:dyDescent="0.35">
      <c r="A846" s="129" t="s">
        <v>354</v>
      </c>
      <c r="B846" s="72" t="s">
        <v>211</v>
      </c>
      <c r="C846" s="112">
        <v>1.6261574074074074E-2</v>
      </c>
      <c r="D846" s="34">
        <v>90</v>
      </c>
      <c r="E846" s="113"/>
      <c r="F846" s="72"/>
      <c r="G846" s="126"/>
      <c r="H846" s="125"/>
      <c r="I846" s="72" t="s">
        <v>402</v>
      </c>
      <c r="J846" s="72" t="s">
        <v>590</v>
      </c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</row>
    <row r="847" spans="1:28" ht="12.75" customHeight="1" x14ac:dyDescent="0.35">
      <c r="A847" s="129" t="s">
        <v>354</v>
      </c>
      <c r="B847" s="72" t="s">
        <v>260</v>
      </c>
      <c r="C847" s="112">
        <v>1.8090277777777778E-2</v>
      </c>
      <c r="D847" s="34">
        <v>82</v>
      </c>
      <c r="E847" s="113"/>
      <c r="F847" s="72"/>
      <c r="G847" s="126"/>
      <c r="H847" s="125"/>
      <c r="I847" s="72" t="s">
        <v>402</v>
      </c>
      <c r="J847" s="72" t="s">
        <v>590</v>
      </c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</row>
    <row r="848" spans="1:28" ht="12.75" customHeight="1" x14ac:dyDescent="0.35">
      <c r="A848" s="129" t="s">
        <v>354</v>
      </c>
      <c r="B848" s="72"/>
      <c r="C848" s="112"/>
      <c r="D848" s="34"/>
      <c r="E848" s="113"/>
      <c r="F848" s="72"/>
      <c r="G848" s="126"/>
      <c r="H848" s="125"/>
      <c r="I848" s="72"/>
      <c r="J848" s="72" t="s">
        <v>590</v>
      </c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</row>
    <row r="849" spans="1:28" ht="12.75" customHeight="1" x14ac:dyDescent="0.35">
      <c r="A849" s="109" t="s">
        <v>591</v>
      </c>
      <c r="B849" s="109"/>
      <c r="C849" s="112"/>
      <c r="D849" s="34"/>
      <c r="E849" s="112"/>
      <c r="F849" s="72"/>
      <c r="G849" s="126"/>
      <c r="H849" s="125"/>
      <c r="I849" s="72"/>
      <c r="J849" s="72" t="s">
        <v>592</v>
      </c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</row>
    <row r="850" spans="1:28" ht="12.75" customHeight="1" x14ac:dyDescent="0.35">
      <c r="A850" s="130" t="s">
        <v>429</v>
      </c>
      <c r="B850" s="109"/>
      <c r="C850" s="34" t="s">
        <v>430</v>
      </c>
      <c r="D850" s="34" t="s">
        <v>431</v>
      </c>
      <c r="E850" s="34" t="s">
        <v>432</v>
      </c>
      <c r="F850" s="72" t="s">
        <v>433</v>
      </c>
      <c r="G850" s="72" t="s">
        <v>434</v>
      </c>
      <c r="H850" s="125"/>
      <c r="I850" s="72"/>
      <c r="J850" s="72" t="s">
        <v>592</v>
      </c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</row>
    <row r="851" spans="1:28" ht="12.75" customHeight="1" x14ac:dyDescent="0.35">
      <c r="A851" s="111">
        <v>1</v>
      </c>
      <c r="B851" s="72" t="s">
        <v>231</v>
      </c>
      <c r="C851" s="112">
        <v>2.3495370370370371E-2</v>
      </c>
      <c r="D851" s="34">
        <v>98</v>
      </c>
      <c r="E851" s="113">
        <v>3.9988425925925927E-2</v>
      </c>
      <c r="F851" s="114">
        <v>2</v>
      </c>
      <c r="G851" s="127">
        <v>1.6493055555555556E-2</v>
      </c>
      <c r="H851" s="125"/>
      <c r="I851" s="72" t="s">
        <v>228</v>
      </c>
      <c r="J851" s="72" t="s">
        <v>592</v>
      </c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</row>
    <row r="852" spans="1:28" ht="12.75" customHeight="1" x14ac:dyDescent="0.35">
      <c r="A852" s="111">
        <v>2</v>
      </c>
      <c r="B852" s="72" t="s">
        <v>235</v>
      </c>
      <c r="C852" s="112">
        <v>2.5057870370370369E-2</v>
      </c>
      <c r="D852" s="34">
        <v>96</v>
      </c>
      <c r="E852" s="113">
        <v>4.1724537037037039E-2</v>
      </c>
      <c r="F852" s="114">
        <v>3</v>
      </c>
      <c r="G852" s="127">
        <v>1.6666666666666666E-2</v>
      </c>
      <c r="H852" s="125"/>
      <c r="I852" s="72" t="s">
        <v>239</v>
      </c>
      <c r="J852" s="72" t="s">
        <v>592</v>
      </c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</row>
    <row r="853" spans="1:28" ht="12.75" customHeight="1" x14ac:dyDescent="0.35">
      <c r="A853" s="111">
        <v>3</v>
      </c>
      <c r="B853" s="72" t="s">
        <v>200</v>
      </c>
      <c r="C853" s="112">
        <v>3.2175925925925927E-2</v>
      </c>
      <c r="D853" s="34">
        <v>94</v>
      </c>
      <c r="E853" s="113">
        <v>4.2187500000000003E-2</v>
      </c>
      <c r="F853" s="114">
        <v>9</v>
      </c>
      <c r="G853" s="127">
        <v>1.0011574074074074E-2</v>
      </c>
      <c r="H853" s="125"/>
      <c r="I853" s="72" t="s">
        <v>173</v>
      </c>
      <c r="J853" s="72" t="s">
        <v>592</v>
      </c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</row>
    <row r="854" spans="1:28" ht="12.75" customHeight="1" x14ac:dyDescent="0.35">
      <c r="A854" s="111">
        <v>4</v>
      </c>
      <c r="B854" s="72" t="s">
        <v>221</v>
      </c>
      <c r="C854" s="112">
        <v>2.1736111111111112E-2</v>
      </c>
      <c r="D854" s="34">
        <v>100</v>
      </c>
      <c r="E854" s="112">
        <v>4.2222222222222223E-2</v>
      </c>
      <c r="F854" s="114">
        <v>1</v>
      </c>
      <c r="G854" s="127">
        <v>2.0486111111111111E-2</v>
      </c>
      <c r="H854" s="125"/>
      <c r="I854" s="72" t="s">
        <v>220</v>
      </c>
      <c r="J854" s="72" t="s">
        <v>592</v>
      </c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</row>
    <row r="855" spans="1:28" ht="12.75" customHeight="1" x14ac:dyDescent="0.35">
      <c r="A855" s="111">
        <v>5</v>
      </c>
      <c r="B855" s="72" t="s">
        <v>152</v>
      </c>
      <c r="C855" s="112">
        <v>3.0648148148148147E-2</v>
      </c>
      <c r="D855" s="34">
        <v>100</v>
      </c>
      <c r="E855" s="113">
        <v>4.2280092592592591E-2</v>
      </c>
      <c r="F855" s="114">
        <v>6</v>
      </c>
      <c r="G855" s="127">
        <v>1.1631944444444445E-2</v>
      </c>
      <c r="H855" s="125"/>
      <c r="I855" s="72" t="s">
        <v>153</v>
      </c>
      <c r="J855" s="72" t="s">
        <v>592</v>
      </c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</row>
    <row r="856" spans="1:28" ht="12.75" customHeight="1" x14ac:dyDescent="0.35">
      <c r="A856" s="111">
        <v>6</v>
      </c>
      <c r="B856" s="72" t="s">
        <v>238</v>
      </c>
      <c r="C856" s="112">
        <v>2.5555555555555557E-2</v>
      </c>
      <c r="D856" s="34">
        <v>94</v>
      </c>
      <c r="E856" s="113">
        <v>4.2395833333333334E-2</v>
      </c>
      <c r="F856" s="114">
        <v>4</v>
      </c>
      <c r="G856" s="127">
        <v>1.6840277777777777E-2</v>
      </c>
      <c r="H856" s="125"/>
      <c r="I856" s="72" t="s">
        <v>239</v>
      </c>
      <c r="J856" s="72" t="s">
        <v>592</v>
      </c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</row>
    <row r="857" spans="1:28" ht="12.75" customHeight="1" x14ac:dyDescent="0.35">
      <c r="A857" s="111">
        <v>7</v>
      </c>
      <c r="B857" s="72" t="s">
        <v>151</v>
      </c>
      <c r="C857" s="112">
        <v>3.1226851851851853E-2</v>
      </c>
      <c r="D857" s="34">
        <v>96</v>
      </c>
      <c r="E857" s="113">
        <v>4.2858796296296298E-2</v>
      </c>
      <c r="F857" s="114">
        <v>8</v>
      </c>
      <c r="G857" s="127">
        <v>1.1631944444444445E-2</v>
      </c>
      <c r="H857" s="125"/>
      <c r="I857" s="72" t="s">
        <v>173</v>
      </c>
      <c r="J857" s="72" t="s">
        <v>592</v>
      </c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</row>
    <row r="858" spans="1:28" ht="12.75" customHeight="1" x14ac:dyDescent="0.35">
      <c r="A858" s="111">
        <v>8</v>
      </c>
      <c r="B858" s="72" t="s">
        <v>258</v>
      </c>
      <c r="C858" s="112">
        <v>3.5208333333333335E-2</v>
      </c>
      <c r="D858" s="34">
        <v>90</v>
      </c>
      <c r="E858" s="113">
        <v>4.3715277777777777E-2</v>
      </c>
      <c r="F858" s="114">
        <v>11</v>
      </c>
      <c r="G858" s="127">
        <v>8.5069444444444437E-3</v>
      </c>
      <c r="H858" s="125"/>
      <c r="I858" s="72" t="s">
        <v>253</v>
      </c>
      <c r="J858" s="72" t="s">
        <v>592</v>
      </c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</row>
    <row r="859" spans="1:28" ht="12.75" customHeight="1" x14ac:dyDescent="0.35">
      <c r="A859" s="111">
        <v>9</v>
      </c>
      <c r="B859" s="72" t="s">
        <v>177</v>
      </c>
      <c r="C859" s="112">
        <v>3.1180555555555555E-2</v>
      </c>
      <c r="D859" s="34">
        <v>98</v>
      </c>
      <c r="E859" s="113">
        <v>4.4374999999999998E-2</v>
      </c>
      <c r="F859" s="114">
        <v>7</v>
      </c>
      <c r="G859" s="127">
        <v>1.3194444444444444E-2</v>
      </c>
      <c r="H859" s="125"/>
      <c r="I859" s="72" t="s">
        <v>173</v>
      </c>
      <c r="J859" s="72" t="s">
        <v>592</v>
      </c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</row>
    <row r="860" spans="1:28" ht="12.75" customHeight="1" x14ac:dyDescent="0.35">
      <c r="A860" s="111">
        <v>10</v>
      </c>
      <c r="B860" s="72" t="s">
        <v>154</v>
      </c>
      <c r="C860" s="112">
        <v>3.4837962962962966E-2</v>
      </c>
      <c r="D860" s="34">
        <v>92</v>
      </c>
      <c r="E860" s="113">
        <v>4.4733796296296299E-2</v>
      </c>
      <c r="F860" s="114">
        <v>10</v>
      </c>
      <c r="G860" s="127">
        <v>9.8958333333333329E-3</v>
      </c>
      <c r="H860" s="125"/>
      <c r="I860" s="72" t="s">
        <v>155</v>
      </c>
      <c r="J860" s="72" t="s">
        <v>592</v>
      </c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</row>
    <row r="861" spans="1:28" ht="12.75" customHeight="1" x14ac:dyDescent="0.35">
      <c r="A861" s="111">
        <v>11</v>
      </c>
      <c r="B861" s="72" t="s">
        <v>243</v>
      </c>
      <c r="C861" s="112">
        <v>2.8032407407407409E-2</v>
      </c>
      <c r="D861" s="34">
        <v>92</v>
      </c>
      <c r="E861" s="113">
        <v>4.50462962962963E-2</v>
      </c>
      <c r="F861" s="114">
        <v>5</v>
      </c>
      <c r="G861" s="127">
        <v>1.7013888888888887E-2</v>
      </c>
      <c r="H861" s="125"/>
      <c r="I861" s="72" t="s">
        <v>254</v>
      </c>
      <c r="J861" s="72" t="s">
        <v>592</v>
      </c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</row>
    <row r="862" spans="1:28" ht="12.75" customHeight="1" x14ac:dyDescent="0.35">
      <c r="A862" s="111">
        <v>12</v>
      </c>
      <c r="B862" s="72" t="s">
        <v>179</v>
      </c>
      <c r="C862" s="112">
        <v>4.4548611111111108E-2</v>
      </c>
      <c r="D862" s="34">
        <v>90</v>
      </c>
      <c r="E862" s="113">
        <v>4.8888888888888891E-2</v>
      </c>
      <c r="F862" s="114">
        <v>12</v>
      </c>
      <c r="G862" s="127">
        <v>4.340277777777778E-3</v>
      </c>
      <c r="H862" s="125"/>
      <c r="I862" s="72" t="s">
        <v>155</v>
      </c>
      <c r="J862" s="72" t="s">
        <v>592</v>
      </c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</row>
    <row r="863" spans="1:28" ht="12.75" customHeight="1" x14ac:dyDescent="0.35">
      <c r="A863" s="129" t="s">
        <v>354</v>
      </c>
      <c r="B863" s="72" t="s">
        <v>281</v>
      </c>
      <c r="C863" s="34" t="s">
        <v>593</v>
      </c>
      <c r="D863" s="34">
        <v>100</v>
      </c>
      <c r="E863" s="34" t="s">
        <v>593</v>
      </c>
      <c r="F863" s="72"/>
      <c r="G863" s="127">
        <v>1.8576388888888889E-2</v>
      </c>
      <c r="H863" s="125"/>
      <c r="I863" s="72" t="s">
        <v>402</v>
      </c>
      <c r="J863" s="72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</row>
    <row r="864" spans="1:28" ht="12.75" customHeight="1" x14ac:dyDescent="0.35">
      <c r="A864" s="129" t="s">
        <v>354</v>
      </c>
      <c r="B864" s="72"/>
      <c r="C864" s="112"/>
      <c r="D864" s="34"/>
      <c r="E864" s="113"/>
      <c r="F864" s="72"/>
      <c r="G864" s="126"/>
      <c r="H864" s="125"/>
      <c r="I864" s="72"/>
      <c r="J864" s="72" t="s">
        <v>592</v>
      </c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</row>
    <row r="865" spans="1:28" ht="12.75" customHeight="1" x14ac:dyDescent="0.35">
      <c r="A865" s="33" t="s">
        <v>594</v>
      </c>
      <c r="B865" s="109"/>
      <c r="C865" s="112"/>
      <c r="D865" s="34"/>
      <c r="E865" s="113"/>
      <c r="F865" s="72"/>
      <c r="G865" s="126"/>
      <c r="H865" s="125"/>
      <c r="I865" s="72"/>
      <c r="J865" s="72" t="s">
        <v>595</v>
      </c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</row>
    <row r="866" spans="1:28" ht="12.75" customHeight="1" x14ac:dyDescent="0.35">
      <c r="A866" s="111">
        <v>6</v>
      </c>
      <c r="B866" s="72" t="s">
        <v>596</v>
      </c>
      <c r="C866" s="112">
        <v>1.4050925925925927E-2</v>
      </c>
      <c r="D866" s="34">
        <v>100</v>
      </c>
      <c r="E866" s="113"/>
      <c r="F866" s="72"/>
      <c r="G866" s="126"/>
      <c r="H866" s="125"/>
      <c r="I866" s="72" t="s">
        <v>228</v>
      </c>
      <c r="J866" s="72" t="s">
        <v>595</v>
      </c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</row>
    <row r="867" spans="1:28" ht="12.75" customHeight="1" x14ac:dyDescent="0.35">
      <c r="A867" s="111">
        <v>11</v>
      </c>
      <c r="B867" s="72" t="s">
        <v>597</v>
      </c>
      <c r="C867" s="112">
        <v>1.443287037037037E-2</v>
      </c>
      <c r="D867" s="34">
        <v>99</v>
      </c>
      <c r="E867" s="113"/>
      <c r="F867" s="72"/>
      <c r="G867" s="126"/>
      <c r="H867" s="125"/>
      <c r="I867" s="72" t="s">
        <v>228</v>
      </c>
      <c r="J867" s="72" t="s">
        <v>595</v>
      </c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</row>
    <row r="868" spans="1:28" ht="12.75" customHeight="1" x14ac:dyDescent="0.35">
      <c r="A868" s="111">
        <v>12</v>
      </c>
      <c r="B868" s="72" t="s">
        <v>598</v>
      </c>
      <c r="C868" s="112">
        <v>1.4583333333333334E-2</v>
      </c>
      <c r="D868" s="34">
        <v>98</v>
      </c>
      <c r="E868" s="113"/>
      <c r="F868" s="72"/>
      <c r="G868" s="126"/>
      <c r="H868" s="125"/>
      <c r="I868" s="72" t="s">
        <v>228</v>
      </c>
      <c r="J868" s="72" t="s">
        <v>595</v>
      </c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</row>
    <row r="869" spans="1:28" ht="12.75" customHeight="1" x14ac:dyDescent="0.35">
      <c r="A869" s="111">
        <v>18</v>
      </c>
      <c r="B869" s="72" t="s">
        <v>599</v>
      </c>
      <c r="C869" s="112">
        <v>1.5011574074074075E-2</v>
      </c>
      <c r="D869" s="34">
        <v>97</v>
      </c>
      <c r="E869" s="113"/>
      <c r="F869" s="72"/>
      <c r="G869" s="126"/>
      <c r="H869" s="125"/>
      <c r="I869" s="72" t="s">
        <v>239</v>
      </c>
      <c r="J869" s="72" t="s">
        <v>595</v>
      </c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</row>
    <row r="870" spans="1:28" ht="12.75" customHeight="1" x14ac:dyDescent="0.35">
      <c r="A870" s="111">
        <v>25</v>
      </c>
      <c r="B870" s="72" t="s">
        <v>600</v>
      </c>
      <c r="C870" s="112">
        <v>1.5613425925925926E-2</v>
      </c>
      <c r="D870" s="34">
        <v>100</v>
      </c>
      <c r="E870" s="113"/>
      <c r="F870" s="72"/>
      <c r="G870" s="126"/>
      <c r="H870" s="125"/>
      <c r="I870" s="72" t="s">
        <v>145</v>
      </c>
      <c r="J870" s="72" t="s">
        <v>595</v>
      </c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</row>
    <row r="871" spans="1:28" ht="12.75" customHeight="1" x14ac:dyDescent="0.35">
      <c r="A871" s="111">
        <v>29</v>
      </c>
      <c r="B871" s="72" t="s">
        <v>601</v>
      </c>
      <c r="C871" s="112">
        <v>1.5740740740740739E-2</v>
      </c>
      <c r="D871" s="34">
        <v>96</v>
      </c>
      <c r="E871" s="113"/>
      <c r="F871" s="72"/>
      <c r="G871" s="126"/>
      <c r="H871" s="125"/>
      <c r="I871" s="72" t="s">
        <v>239</v>
      </c>
      <c r="J871" s="72" t="s">
        <v>595</v>
      </c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</row>
    <row r="872" spans="1:28" ht="12.75" customHeight="1" x14ac:dyDescent="0.35">
      <c r="A872" s="111">
        <v>35</v>
      </c>
      <c r="B872" s="72" t="s">
        <v>449</v>
      </c>
      <c r="C872" s="112">
        <v>1.6122685185185184E-2</v>
      </c>
      <c r="D872" s="34">
        <v>95</v>
      </c>
      <c r="E872" s="113"/>
      <c r="F872" s="72"/>
      <c r="G872" s="126"/>
      <c r="H872" s="125"/>
      <c r="I872" s="72" t="s">
        <v>250</v>
      </c>
      <c r="J872" s="72" t="s">
        <v>595</v>
      </c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</row>
    <row r="873" spans="1:28" ht="12.75" customHeight="1" x14ac:dyDescent="0.35">
      <c r="A873" s="111">
        <v>39</v>
      </c>
      <c r="B873" s="72" t="s">
        <v>448</v>
      </c>
      <c r="C873" s="112">
        <v>1.6354166666666666E-2</v>
      </c>
      <c r="D873" s="34">
        <v>94</v>
      </c>
      <c r="E873" s="113"/>
      <c r="F873" s="72"/>
      <c r="G873" s="126"/>
      <c r="H873" s="125"/>
      <c r="I873" s="72" t="s">
        <v>250</v>
      </c>
      <c r="J873" s="72" t="s">
        <v>595</v>
      </c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</row>
    <row r="874" spans="1:28" ht="12.75" customHeight="1" x14ac:dyDescent="0.35">
      <c r="A874" s="111">
        <v>41</v>
      </c>
      <c r="B874" s="72" t="s">
        <v>602</v>
      </c>
      <c r="C874" s="112">
        <v>1.6446759259259258E-2</v>
      </c>
      <c r="D874" s="34">
        <v>99</v>
      </c>
      <c r="E874" s="113"/>
      <c r="F874" s="72"/>
      <c r="G874" s="126"/>
      <c r="H874" s="125"/>
      <c r="I874" s="72" t="s">
        <v>149</v>
      </c>
      <c r="J874" s="72" t="s">
        <v>595</v>
      </c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</row>
    <row r="875" spans="1:28" ht="12.75" customHeight="1" x14ac:dyDescent="0.35">
      <c r="A875" s="111">
        <v>49</v>
      </c>
      <c r="B875" s="72" t="s">
        <v>603</v>
      </c>
      <c r="C875" s="112">
        <v>1.6979166666666667E-2</v>
      </c>
      <c r="D875" s="34">
        <v>98</v>
      </c>
      <c r="E875" s="113"/>
      <c r="F875" s="72"/>
      <c r="G875" s="126"/>
      <c r="H875" s="125"/>
      <c r="I875" s="72" t="s">
        <v>149</v>
      </c>
      <c r="J875" s="72" t="s">
        <v>595</v>
      </c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</row>
    <row r="876" spans="1:28" ht="12.75" customHeight="1" x14ac:dyDescent="0.35">
      <c r="A876" s="111">
        <v>60</v>
      </c>
      <c r="B876" s="72" t="s">
        <v>453</v>
      </c>
      <c r="C876" s="112">
        <v>1.7662037037037039E-2</v>
      </c>
      <c r="D876" s="34">
        <v>93</v>
      </c>
      <c r="E876" s="34"/>
      <c r="F876" s="72"/>
      <c r="G876" s="72"/>
      <c r="H876" s="125"/>
      <c r="I876" s="72" t="s">
        <v>254</v>
      </c>
      <c r="J876" s="72" t="s">
        <v>595</v>
      </c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</row>
    <row r="877" spans="1:28" ht="12.75" customHeight="1" x14ac:dyDescent="0.35">
      <c r="A877" s="111">
        <v>71</v>
      </c>
      <c r="B877" s="72" t="s">
        <v>461</v>
      </c>
      <c r="C877" s="112">
        <v>1.8206018518518517E-2</v>
      </c>
      <c r="D877" s="34">
        <v>96</v>
      </c>
      <c r="E877" s="113"/>
      <c r="F877" s="72"/>
      <c r="G877" s="126"/>
      <c r="H877" s="125"/>
      <c r="I877" s="72" t="s">
        <v>153</v>
      </c>
      <c r="J877" s="72" t="s">
        <v>595</v>
      </c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</row>
    <row r="878" spans="1:28" ht="12.75" customHeight="1" x14ac:dyDescent="0.35">
      <c r="A878" s="111">
        <v>75</v>
      </c>
      <c r="B878" s="72" t="s">
        <v>442</v>
      </c>
      <c r="C878" s="112">
        <v>1.832175925925926E-2</v>
      </c>
      <c r="D878" s="34">
        <v>92</v>
      </c>
      <c r="E878" s="113"/>
      <c r="F878" s="72"/>
      <c r="G878" s="126"/>
      <c r="H878" s="125"/>
      <c r="I878" s="72" t="s">
        <v>254</v>
      </c>
      <c r="J878" s="72" t="s">
        <v>595</v>
      </c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</row>
    <row r="879" spans="1:28" ht="12.75" customHeight="1" x14ac:dyDescent="0.35">
      <c r="A879" s="111">
        <v>94</v>
      </c>
      <c r="B879" s="72" t="s">
        <v>604</v>
      </c>
      <c r="C879" s="112">
        <v>1.923611111111111E-2</v>
      </c>
      <c r="D879" s="34">
        <v>95</v>
      </c>
      <c r="E879" s="113"/>
      <c r="F879" s="72"/>
      <c r="G879" s="126"/>
      <c r="H879" s="125"/>
      <c r="I879" s="72" t="s">
        <v>173</v>
      </c>
      <c r="J879" s="72" t="s">
        <v>595</v>
      </c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</row>
    <row r="880" spans="1:28" ht="12.75" customHeight="1" x14ac:dyDescent="0.35">
      <c r="A880" s="111">
        <v>95</v>
      </c>
      <c r="B880" s="72" t="s">
        <v>454</v>
      </c>
      <c r="C880" s="112">
        <v>1.9247685185185184E-2</v>
      </c>
      <c r="D880" s="34">
        <v>91</v>
      </c>
      <c r="E880" s="113"/>
      <c r="F880" s="72"/>
      <c r="G880" s="126"/>
      <c r="H880" s="125"/>
      <c r="I880" s="72" t="s">
        <v>253</v>
      </c>
      <c r="J880" s="72" t="s">
        <v>595</v>
      </c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</row>
    <row r="881" spans="1:28" ht="12.75" customHeight="1" x14ac:dyDescent="0.35">
      <c r="A881" s="111">
        <v>125</v>
      </c>
      <c r="B881" s="72" t="s">
        <v>605</v>
      </c>
      <c r="C881" s="112">
        <v>2.0555555555555556E-2</v>
      </c>
      <c r="D881" s="34" t="s">
        <v>392</v>
      </c>
      <c r="E881" s="34"/>
      <c r="F881" s="72"/>
      <c r="G881" s="72"/>
      <c r="H881" s="125"/>
      <c r="I881" s="72"/>
      <c r="J881" s="72" t="s">
        <v>595</v>
      </c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</row>
    <row r="882" spans="1:28" ht="12.75" customHeight="1" x14ac:dyDescent="0.35">
      <c r="A882" s="111">
        <v>136</v>
      </c>
      <c r="B882" s="72" t="s">
        <v>606</v>
      </c>
      <c r="C882" s="112">
        <v>2.1145833333333332E-2</v>
      </c>
      <c r="D882" s="34">
        <v>94</v>
      </c>
      <c r="E882" s="113"/>
      <c r="F882" s="72"/>
      <c r="G882" s="126"/>
      <c r="H882" s="125"/>
      <c r="I882" s="72" t="s">
        <v>155</v>
      </c>
      <c r="J882" s="72" t="s">
        <v>595</v>
      </c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</row>
    <row r="883" spans="1:28" ht="12.75" customHeight="1" x14ac:dyDescent="0.35">
      <c r="A883" s="111">
        <v>150</v>
      </c>
      <c r="B883" s="72" t="s">
        <v>607</v>
      </c>
      <c r="C883" s="112">
        <v>2.162037037037037E-2</v>
      </c>
      <c r="D883" s="34">
        <v>93</v>
      </c>
      <c r="E883" s="113"/>
      <c r="F883" s="72"/>
      <c r="G883" s="126"/>
      <c r="H883" s="125"/>
      <c r="I883" s="72" t="s">
        <v>155</v>
      </c>
      <c r="J883" s="72" t="s">
        <v>595</v>
      </c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</row>
    <row r="884" spans="1:28" ht="12.75" customHeight="1" x14ac:dyDescent="0.35">
      <c r="A884" s="111">
        <v>154</v>
      </c>
      <c r="B884" s="72" t="s">
        <v>455</v>
      </c>
      <c r="C884" s="112">
        <v>2.1944444444444444E-2</v>
      </c>
      <c r="D884" s="34">
        <v>90</v>
      </c>
      <c r="E884" s="113"/>
      <c r="F884" s="72"/>
      <c r="G884" s="126"/>
      <c r="H884" s="125"/>
      <c r="I884" s="72" t="s">
        <v>253</v>
      </c>
      <c r="J884" s="72" t="s">
        <v>595</v>
      </c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</row>
    <row r="885" spans="1:28" ht="12.75" customHeight="1" x14ac:dyDescent="0.35">
      <c r="A885" s="111">
        <v>157</v>
      </c>
      <c r="B885" s="72" t="s">
        <v>608</v>
      </c>
      <c r="C885" s="112">
        <v>2.2291666666666668E-2</v>
      </c>
      <c r="D885" s="34">
        <v>91</v>
      </c>
      <c r="E885" s="113"/>
      <c r="F885" s="72"/>
      <c r="G885" s="126"/>
      <c r="H885" s="125"/>
      <c r="I885" s="72" t="s">
        <v>155</v>
      </c>
      <c r="J885" s="72" t="s">
        <v>595</v>
      </c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</row>
    <row r="886" spans="1:28" ht="12.75" customHeight="1" x14ac:dyDescent="0.35">
      <c r="A886" s="111">
        <v>162</v>
      </c>
      <c r="B886" s="72" t="s">
        <v>459</v>
      </c>
      <c r="C886" s="112">
        <v>2.2615740740740742E-2</v>
      </c>
      <c r="D886" s="34">
        <v>89</v>
      </c>
      <c r="E886" s="113"/>
      <c r="F886" s="72"/>
      <c r="G886" s="126"/>
      <c r="H886" s="125"/>
      <c r="I886" s="72" t="s">
        <v>253</v>
      </c>
      <c r="J886" s="72" t="s">
        <v>595</v>
      </c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</row>
    <row r="887" spans="1:28" ht="12.75" customHeight="1" x14ac:dyDescent="0.35">
      <c r="A887" s="111">
        <v>184</v>
      </c>
      <c r="B887" s="72" t="s">
        <v>609</v>
      </c>
      <c r="C887" s="112">
        <v>2.4652777777777777E-2</v>
      </c>
      <c r="D887" s="34">
        <v>90</v>
      </c>
      <c r="E887" s="113"/>
      <c r="F887" s="72"/>
      <c r="G887" s="126"/>
      <c r="H887" s="125"/>
      <c r="I887" s="72" t="s">
        <v>155</v>
      </c>
      <c r="J887" s="72" t="s">
        <v>595</v>
      </c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</row>
    <row r="888" spans="1:28" ht="12.75" customHeight="1" x14ac:dyDescent="0.35">
      <c r="A888" s="129" t="s">
        <v>354</v>
      </c>
      <c r="B888" s="72"/>
      <c r="C888" s="112"/>
      <c r="D888" s="34"/>
      <c r="E888" s="113"/>
      <c r="F888" s="72"/>
      <c r="G888" s="126"/>
      <c r="H888" s="125"/>
      <c r="I888" s="72"/>
      <c r="J888" s="72" t="s">
        <v>595</v>
      </c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</row>
    <row r="889" spans="1:28" ht="12.75" customHeight="1" x14ac:dyDescent="0.35">
      <c r="A889" s="109" t="s">
        <v>610</v>
      </c>
      <c r="B889" s="72"/>
      <c r="C889" s="112"/>
      <c r="D889" s="34"/>
      <c r="E889" s="113"/>
      <c r="F889" s="72"/>
      <c r="G889" s="126"/>
      <c r="H889" s="125"/>
      <c r="I889" s="72"/>
      <c r="J889" s="72" t="s">
        <v>611</v>
      </c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</row>
    <row r="890" spans="1:28" ht="12.75" customHeight="1" x14ac:dyDescent="0.35">
      <c r="A890" s="130" t="s">
        <v>429</v>
      </c>
      <c r="B890" s="109"/>
      <c r="C890" s="34" t="s">
        <v>430</v>
      </c>
      <c r="D890" s="34" t="s">
        <v>431</v>
      </c>
      <c r="E890" s="34" t="s">
        <v>432</v>
      </c>
      <c r="F890" s="72" t="s">
        <v>433</v>
      </c>
      <c r="G890" s="72" t="s">
        <v>434</v>
      </c>
      <c r="H890" s="125"/>
      <c r="I890" s="72"/>
      <c r="J890" s="72" t="s">
        <v>611</v>
      </c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</row>
    <row r="891" spans="1:28" ht="12.75" customHeight="1" x14ac:dyDescent="0.35">
      <c r="A891" s="111">
        <v>1</v>
      </c>
      <c r="B891" s="72" t="s">
        <v>144</v>
      </c>
      <c r="C891" s="112">
        <v>2.7025462962962963E-2</v>
      </c>
      <c r="D891" s="34">
        <v>97</v>
      </c>
      <c r="E891" s="113">
        <v>4.1435185185185186E-2</v>
      </c>
      <c r="F891" s="114">
        <v>8</v>
      </c>
      <c r="G891" s="127">
        <v>1.4409722222222223E-2</v>
      </c>
      <c r="H891" s="125"/>
      <c r="I891" s="72" t="s">
        <v>149</v>
      </c>
      <c r="J891" s="72" t="s">
        <v>611</v>
      </c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</row>
    <row r="892" spans="1:28" ht="12.75" customHeight="1" x14ac:dyDescent="0.35">
      <c r="A892" s="111">
        <v>2</v>
      </c>
      <c r="B892" s="72" t="s">
        <v>302</v>
      </c>
      <c r="C892" s="112">
        <v>2.5300925925925925E-2</v>
      </c>
      <c r="D892" s="34">
        <v>97</v>
      </c>
      <c r="E892" s="113">
        <v>4.144675925925926E-2</v>
      </c>
      <c r="F892" s="114">
        <v>5</v>
      </c>
      <c r="G892" s="127">
        <v>1.6145833333333335E-2</v>
      </c>
      <c r="H892" s="125"/>
      <c r="I892" s="72" t="s">
        <v>239</v>
      </c>
      <c r="J892" s="72" t="s">
        <v>611</v>
      </c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</row>
    <row r="893" spans="1:28" ht="12.75" customHeight="1" x14ac:dyDescent="0.35">
      <c r="A893" s="111">
        <v>3</v>
      </c>
      <c r="B893" s="72" t="s">
        <v>180</v>
      </c>
      <c r="C893" s="112">
        <v>2.4166666666666666E-2</v>
      </c>
      <c r="D893" s="34">
        <v>100</v>
      </c>
      <c r="E893" s="113">
        <v>4.2048611111111113E-2</v>
      </c>
      <c r="F893" s="114">
        <v>1</v>
      </c>
      <c r="G893" s="127">
        <v>1.7881944444444443E-2</v>
      </c>
      <c r="H893" s="125"/>
      <c r="I893" s="72" t="s">
        <v>137</v>
      </c>
      <c r="J893" s="72" t="s">
        <v>611</v>
      </c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</row>
    <row r="894" spans="1:28" ht="12.75" customHeight="1" x14ac:dyDescent="0.35">
      <c r="A894" s="111">
        <v>4</v>
      </c>
      <c r="B894" s="72" t="s">
        <v>227</v>
      </c>
      <c r="C894" s="112">
        <v>2.5034722222222222E-2</v>
      </c>
      <c r="D894" s="34">
        <v>98</v>
      </c>
      <c r="E894" s="113">
        <v>4.2395833333333334E-2</v>
      </c>
      <c r="F894" s="114">
        <v>4</v>
      </c>
      <c r="G894" s="127">
        <v>1.7361111111111112E-2</v>
      </c>
      <c r="H894" s="125"/>
      <c r="I894" s="72" t="s">
        <v>239</v>
      </c>
      <c r="J894" s="72" t="s">
        <v>611</v>
      </c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</row>
    <row r="895" spans="1:28" ht="12.75" customHeight="1" x14ac:dyDescent="0.35">
      <c r="A895" s="111">
        <v>5</v>
      </c>
      <c r="B895" s="72" t="s">
        <v>317</v>
      </c>
      <c r="C895" s="112">
        <v>3.0104166666666668E-2</v>
      </c>
      <c r="D895" s="34">
        <v>91</v>
      </c>
      <c r="E895" s="113">
        <v>4.2604166666666665E-2</v>
      </c>
      <c r="F895" s="114">
        <v>12</v>
      </c>
      <c r="G895" s="127">
        <v>1.2500000000000001E-2</v>
      </c>
      <c r="H895" s="125"/>
      <c r="I895" s="72" t="s">
        <v>254</v>
      </c>
      <c r="J895" s="72" t="s">
        <v>611</v>
      </c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</row>
    <row r="896" spans="1:28" ht="12.75" customHeight="1" x14ac:dyDescent="0.35">
      <c r="A896" s="111">
        <v>6</v>
      </c>
      <c r="B896" s="72" t="s">
        <v>304</v>
      </c>
      <c r="C896" s="112">
        <v>2.4733796296296295E-2</v>
      </c>
      <c r="D896" s="34">
        <v>99</v>
      </c>
      <c r="E896" s="113">
        <v>4.296296296296296E-2</v>
      </c>
      <c r="F896" s="114">
        <v>3</v>
      </c>
      <c r="G896" s="127">
        <v>1.8229166666666668E-2</v>
      </c>
      <c r="H896" s="125"/>
      <c r="I896" s="72" t="s">
        <v>239</v>
      </c>
      <c r="J896" s="72" t="s">
        <v>611</v>
      </c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</row>
    <row r="897" spans="1:28" ht="12.75" customHeight="1" x14ac:dyDescent="0.35">
      <c r="A897" s="111">
        <v>7</v>
      </c>
      <c r="B897" s="72" t="s">
        <v>233</v>
      </c>
      <c r="C897" s="112">
        <v>2.4722222222222222E-2</v>
      </c>
      <c r="D897" s="34">
        <v>100</v>
      </c>
      <c r="E897" s="113">
        <v>4.3124999999999997E-2</v>
      </c>
      <c r="F897" s="114">
        <v>2</v>
      </c>
      <c r="G897" s="127">
        <v>1.8402777777777778E-2</v>
      </c>
      <c r="H897" s="125"/>
      <c r="I897" s="72" t="s">
        <v>239</v>
      </c>
      <c r="J897" s="72" t="s">
        <v>611</v>
      </c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</row>
    <row r="898" spans="1:28" ht="12.75" customHeight="1" x14ac:dyDescent="0.35">
      <c r="A898" s="111">
        <v>8</v>
      </c>
      <c r="B898" s="72" t="s">
        <v>266</v>
      </c>
      <c r="C898" s="112">
        <v>2.7858796296296295E-2</v>
      </c>
      <c r="D898" s="34">
        <v>93</v>
      </c>
      <c r="E898" s="113">
        <v>4.3831018518518519E-2</v>
      </c>
      <c r="F898" s="114">
        <v>10</v>
      </c>
      <c r="G898" s="127">
        <v>1.5972222222222221E-2</v>
      </c>
      <c r="H898" s="125"/>
      <c r="I898" s="72" t="s">
        <v>254</v>
      </c>
      <c r="J898" s="72" t="s">
        <v>611</v>
      </c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</row>
    <row r="899" spans="1:28" ht="12.75" customHeight="1" x14ac:dyDescent="0.35">
      <c r="A899" s="111">
        <v>9</v>
      </c>
      <c r="B899" s="72" t="s">
        <v>234</v>
      </c>
      <c r="C899" s="112">
        <v>2.7013888888888889E-2</v>
      </c>
      <c r="D899" s="34">
        <v>95</v>
      </c>
      <c r="E899" s="113">
        <v>4.4027777777777777E-2</v>
      </c>
      <c r="F899" s="114">
        <v>7</v>
      </c>
      <c r="G899" s="127">
        <v>1.7013888888888887E-2</v>
      </c>
      <c r="H899" s="125"/>
      <c r="I899" s="72" t="s">
        <v>250</v>
      </c>
      <c r="J899" s="72" t="s">
        <v>611</v>
      </c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</row>
    <row r="900" spans="1:28" ht="12.75" customHeight="1" x14ac:dyDescent="0.35">
      <c r="A900" s="111">
        <v>10</v>
      </c>
      <c r="B900" s="72" t="s">
        <v>263</v>
      </c>
      <c r="C900" s="112">
        <v>2.6666666666666668E-2</v>
      </c>
      <c r="D900" s="34">
        <v>96</v>
      </c>
      <c r="E900" s="113">
        <v>4.4374999999999998E-2</v>
      </c>
      <c r="F900" s="114">
        <v>6</v>
      </c>
      <c r="G900" s="127">
        <v>1.7708333333333333E-2</v>
      </c>
      <c r="H900" s="125"/>
      <c r="I900" s="72" t="s">
        <v>250</v>
      </c>
      <c r="J900" s="72" t="s">
        <v>611</v>
      </c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</row>
    <row r="901" spans="1:28" ht="12.75" customHeight="1" x14ac:dyDescent="0.35">
      <c r="A901" s="111">
        <v>11</v>
      </c>
      <c r="B901" s="72" t="s">
        <v>248</v>
      </c>
      <c r="C901" s="112">
        <v>2.883101851851852E-2</v>
      </c>
      <c r="D901" s="34">
        <v>92</v>
      </c>
      <c r="E901" s="113">
        <v>4.445601851851852E-2</v>
      </c>
      <c r="F901" s="114">
        <v>11</v>
      </c>
      <c r="G901" s="127">
        <v>1.5625E-2</v>
      </c>
      <c r="H901" s="125"/>
      <c r="I901" s="72" t="s">
        <v>254</v>
      </c>
      <c r="J901" s="72" t="s">
        <v>611</v>
      </c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</row>
    <row r="902" spans="1:28" ht="12.75" customHeight="1" x14ac:dyDescent="0.35">
      <c r="A902" s="111">
        <v>12</v>
      </c>
      <c r="B902" s="72" t="s">
        <v>154</v>
      </c>
      <c r="C902" s="112">
        <v>3.4664351851851849E-2</v>
      </c>
      <c r="D902" s="34">
        <v>90</v>
      </c>
      <c r="E902" s="113">
        <v>4.4560185185185182E-2</v>
      </c>
      <c r="F902" s="114">
        <v>15</v>
      </c>
      <c r="G902" s="127">
        <v>9.8958333333333329E-3</v>
      </c>
      <c r="H902" s="125"/>
      <c r="I902" s="72" t="s">
        <v>155</v>
      </c>
      <c r="J902" s="72" t="s">
        <v>611</v>
      </c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</row>
    <row r="903" spans="1:28" ht="12.75" customHeight="1" x14ac:dyDescent="0.35">
      <c r="A903" s="111">
        <v>13</v>
      </c>
      <c r="B903" s="72" t="s">
        <v>151</v>
      </c>
      <c r="C903" s="112">
        <v>3.3194444444444443E-2</v>
      </c>
      <c r="D903" s="34">
        <v>93</v>
      </c>
      <c r="E903" s="113">
        <v>4.4826388888888888E-2</v>
      </c>
      <c r="F903" s="114">
        <v>14</v>
      </c>
      <c r="G903" s="127">
        <v>1.1631944444444445E-2</v>
      </c>
      <c r="H903" s="125"/>
      <c r="I903" s="72" t="s">
        <v>173</v>
      </c>
      <c r="J903" s="72" t="s">
        <v>611</v>
      </c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</row>
    <row r="904" spans="1:28" ht="12.75" customHeight="1" x14ac:dyDescent="0.35">
      <c r="A904" s="111">
        <v>14</v>
      </c>
      <c r="B904" s="72" t="s">
        <v>260</v>
      </c>
      <c r="C904" s="112">
        <v>3.5277777777777776E-2</v>
      </c>
      <c r="D904" s="34">
        <v>89</v>
      </c>
      <c r="E904" s="113">
        <v>4.5868055555555558E-2</v>
      </c>
      <c r="F904" s="114">
        <v>16</v>
      </c>
      <c r="G904" s="127">
        <v>1.0590277777777778E-2</v>
      </c>
      <c r="H904" s="125"/>
      <c r="I904" s="72" t="s">
        <v>253</v>
      </c>
      <c r="J904" s="72" t="s">
        <v>611</v>
      </c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</row>
    <row r="905" spans="1:28" ht="12.75" customHeight="1" x14ac:dyDescent="0.35">
      <c r="A905" s="111">
        <v>15</v>
      </c>
      <c r="B905" s="72" t="s">
        <v>247</v>
      </c>
      <c r="C905" s="112">
        <v>2.7835648148148148E-2</v>
      </c>
      <c r="D905" s="34">
        <v>94</v>
      </c>
      <c r="E905" s="113">
        <v>4.5891203703703705E-2</v>
      </c>
      <c r="F905" s="114">
        <v>9</v>
      </c>
      <c r="G905" s="127">
        <v>1.8055555555555554E-2</v>
      </c>
      <c r="H905" s="125"/>
      <c r="I905" s="72" t="s">
        <v>254</v>
      </c>
      <c r="J905" s="72" t="s">
        <v>611</v>
      </c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</row>
    <row r="906" spans="1:28" ht="12.75" customHeight="1" x14ac:dyDescent="0.35">
      <c r="A906" s="111">
        <v>16</v>
      </c>
      <c r="B906" s="72" t="s">
        <v>252</v>
      </c>
      <c r="C906" s="112">
        <v>3.2986111111111112E-2</v>
      </c>
      <c r="D906" s="34">
        <v>90</v>
      </c>
      <c r="E906" s="113">
        <v>4.6122685185185183E-2</v>
      </c>
      <c r="F906" s="114">
        <v>13</v>
      </c>
      <c r="G906" s="127">
        <v>1.3136574074074075E-2</v>
      </c>
      <c r="H906" s="125"/>
      <c r="I906" s="72" t="s">
        <v>253</v>
      </c>
      <c r="J906" s="72" t="s">
        <v>611</v>
      </c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</row>
    <row r="907" spans="1:28" ht="12.75" customHeight="1" x14ac:dyDescent="0.35">
      <c r="A907" s="129" t="s">
        <v>354</v>
      </c>
      <c r="B907" s="72"/>
      <c r="C907" s="112"/>
      <c r="D907" s="34"/>
      <c r="E907" s="113"/>
      <c r="F907" s="72"/>
      <c r="G907" s="126"/>
      <c r="H907" s="125"/>
      <c r="I907" s="72"/>
      <c r="J907" s="72" t="s">
        <v>611</v>
      </c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</row>
    <row r="908" spans="1:28" ht="12.75" customHeight="1" x14ac:dyDescent="0.35">
      <c r="A908" s="109" t="s">
        <v>612</v>
      </c>
      <c r="B908" s="109"/>
      <c r="C908" s="112"/>
      <c r="D908" s="34"/>
      <c r="E908" s="113"/>
      <c r="F908" s="72"/>
      <c r="G908" s="126"/>
      <c r="H908" s="125"/>
      <c r="I908" s="72"/>
      <c r="J908" s="72" t="s">
        <v>613</v>
      </c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</row>
    <row r="909" spans="1:28" ht="12.75" customHeight="1" x14ac:dyDescent="0.35">
      <c r="A909" s="114">
        <v>93</v>
      </c>
      <c r="B909" s="72" t="s">
        <v>221</v>
      </c>
      <c r="C909" s="112">
        <v>5.9120370370370372E-2</v>
      </c>
      <c r="D909" s="34">
        <v>100</v>
      </c>
      <c r="E909" s="113">
        <v>5.9305555555555556E-2</v>
      </c>
      <c r="F909" s="72"/>
      <c r="G909" s="126"/>
      <c r="H909" s="72"/>
      <c r="I909" s="72" t="s">
        <v>220</v>
      </c>
      <c r="J909" s="72" t="s">
        <v>613</v>
      </c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</row>
    <row r="910" spans="1:28" ht="12.75" customHeight="1" x14ac:dyDescent="0.35">
      <c r="A910" s="114">
        <v>112</v>
      </c>
      <c r="B910" s="72" t="s">
        <v>216</v>
      </c>
      <c r="C910" s="112">
        <v>6.0543981481481483E-2</v>
      </c>
      <c r="D910" s="34">
        <v>99</v>
      </c>
      <c r="E910" s="113">
        <v>6.0717592592592594E-2</v>
      </c>
      <c r="F910" s="72"/>
      <c r="G910" s="126"/>
      <c r="H910" s="125"/>
      <c r="I910" s="72" t="s">
        <v>220</v>
      </c>
      <c r="J910" s="72" t="s">
        <v>613</v>
      </c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</row>
    <row r="911" spans="1:28" ht="12.75" customHeight="1" x14ac:dyDescent="0.35">
      <c r="A911" s="72" t="s">
        <v>354</v>
      </c>
      <c r="B911" s="72" t="s">
        <v>226</v>
      </c>
      <c r="C911" s="112">
        <v>6.1921296296296294E-2</v>
      </c>
      <c r="D911" s="34">
        <v>98</v>
      </c>
      <c r="E911" s="113">
        <v>6.2280092592592595E-2</v>
      </c>
      <c r="F911" s="72"/>
      <c r="G911" s="126"/>
      <c r="H911" s="125"/>
      <c r="I911" s="72" t="s">
        <v>228</v>
      </c>
      <c r="J911" s="72" t="s">
        <v>613</v>
      </c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</row>
    <row r="912" spans="1:28" ht="12.75" customHeight="1" x14ac:dyDescent="0.35">
      <c r="A912" s="114">
        <v>147</v>
      </c>
      <c r="B912" s="72" t="s">
        <v>141</v>
      </c>
      <c r="C912" s="112">
        <v>6.2118055555555558E-2</v>
      </c>
      <c r="D912" s="34">
        <v>100</v>
      </c>
      <c r="E912" s="113">
        <v>6.2280092592592595E-2</v>
      </c>
      <c r="F912" s="72"/>
      <c r="G912" s="126"/>
      <c r="H912" s="125"/>
      <c r="I912" s="72" t="s">
        <v>140</v>
      </c>
      <c r="J912" s="72" t="s">
        <v>613</v>
      </c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</row>
    <row r="913" spans="1:28" ht="12.75" customHeight="1" x14ac:dyDescent="0.35">
      <c r="A913" s="114">
        <v>189</v>
      </c>
      <c r="B913" s="72" t="s">
        <v>237</v>
      </c>
      <c r="C913" s="112">
        <v>6.5497685185185187E-2</v>
      </c>
      <c r="D913" s="34">
        <v>96</v>
      </c>
      <c r="E913" s="113">
        <v>6.564814814814815E-2</v>
      </c>
      <c r="F913" s="72"/>
      <c r="G913" s="126"/>
      <c r="H913" s="125"/>
      <c r="I913" s="72" t="s">
        <v>228</v>
      </c>
      <c r="J913" s="72" t="s">
        <v>613</v>
      </c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</row>
    <row r="914" spans="1:28" ht="12.75" customHeight="1" x14ac:dyDescent="0.35">
      <c r="A914" s="114">
        <v>291</v>
      </c>
      <c r="B914" s="72" t="s">
        <v>293</v>
      </c>
      <c r="C914" s="112">
        <v>7.1527777777777773E-2</v>
      </c>
      <c r="D914" s="34">
        <v>95</v>
      </c>
      <c r="E914" s="113">
        <v>7.1886574074074075E-2</v>
      </c>
      <c r="F914" s="72"/>
      <c r="G914" s="126"/>
      <c r="H914" s="125"/>
      <c r="I914" s="72" t="s">
        <v>250</v>
      </c>
      <c r="J914" s="72" t="s">
        <v>613</v>
      </c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</row>
    <row r="915" spans="1:28" ht="12.75" customHeight="1" x14ac:dyDescent="0.35">
      <c r="A915" s="114">
        <v>303</v>
      </c>
      <c r="B915" s="72" t="s">
        <v>238</v>
      </c>
      <c r="C915" s="112">
        <v>7.2349537037037032E-2</v>
      </c>
      <c r="D915" s="34">
        <v>94</v>
      </c>
      <c r="E915" s="113">
        <v>7.2673611111111105E-2</v>
      </c>
      <c r="F915" s="72"/>
      <c r="G915" s="126"/>
      <c r="H915" s="72"/>
      <c r="I915" s="72" t="s">
        <v>250</v>
      </c>
      <c r="J915" s="72" t="s">
        <v>613</v>
      </c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</row>
    <row r="916" spans="1:28" ht="12.75" customHeight="1" x14ac:dyDescent="0.35">
      <c r="A916" s="114">
        <v>308</v>
      </c>
      <c r="B916" s="72" t="s">
        <v>241</v>
      </c>
      <c r="C916" s="112">
        <v>7.2638888888888892E-2</v>
      </c>
      <c r="D916" s="34">
        <v>93</v>
      </c>
      <c r="E916" s="113">
        <v>7.2928240740740738E-2</v>
      </c>
      <c r="F916" s="72"/>
      <c r="G916" s="126"/>
      <c r="H916" s="125"/>
      <c r="I916" s="72" t="s">
        <v>250</v>
      </c>
      <c r="J916" s="72" t="s">
        <v>613</v>
      </c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</row>
    <row r="917" spans="1:28" ht="12.75" customHeight="1" x14ac:dyDescent="0.35">
      <c r="A917" s="114">
        <v>381</v>
      </c>
      <c r="B917" s="72" t="s">
        <v>147</v>
      </c>
      <c r="C917" s="112">
        <v>7.6562500000000006E-2</v>
      </c>
      <c r="D917" s="34">
        <v>97</v>
      </c>
      <c r="E917" s="113">
        <v>7.6874999999999999E-2</v>
      </c>
      <c r="F917" s="72"/>
      <c r="G917" s="126"/>
      <c r="H917" s="125"/>
      <c r="I917" s="72" t="s">
        <v>149</v>
      </c>
      <c r="J917" s="72" t="s">
        <v>613</v>
      </c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</row>
    <row r="918" spans="1:28" ht="12.75" customHeight="1" x14ac:dyDescent="0.35">
      <c r="A918" s="114">
        <v>395</v>
      </c>
      <c r="B918" s="72" t="s">
        <v>280</v>
      </c>
      <c r="C918" s="112">
        <v>7.6932870370370374E-2</v>
      </c>
      <c r="D918" s="34">
        <v>91</v>
      </c>
      <c r="E918" s="113">
        <v>7.7662037037037043E-2</v>
      </c>
      <c r="F918" s="72"/>
      <c r="G918" s="126"/>
      <c r="H918" s="125"/>
      <c r="I918" s="72" t="s">
        <v>254</v>
      </c>
      <c r="J918" s="72" t="s">
        <v>613</v>
      </c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</row>
    <row r="919" spans="1:28" ht="12.75" customHeight="1" x14ac:dyDescent="0.35">
      <c r="A919" s="114">
        <v>461</v>
      </c>
      <c r="B919" s="72" t="s">
        <v>614</v>
      </c>
      <c r="C919" s="112">
        <v>8.0555555555555561E-2</v>
      </c>
      <c r="D919" s="34">
        <v>93</v>
      </c>
      <c r="E919" s="113">
        <v>8.1296296296296297E-2</v>
      </c>
      <c r="F919" s="72"/>
      <c r="G919" s="126"/>
      <c r="H919" s="125"/>
      <c r="I919" s="72" t="s">
        <v>153</v>
      </c>
      <c r="J919" s="72" t="s">
        <v>613</v>
      </c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</row>
    <row r="920" spans="1:28" ht="12.75" customHeight="1" x14ac:dyDescent="0.35">
      <c r="A920" s="114">
        <v>518</v>
      </c>
      <c r="B920" s="72" t="s">
        <v>158</v>
      </c>
      <c r="C920" s="112">
        <v>8.2743055555555556E-2</v>
      </c>
      <c r="D920" s="34">
        <v>90</v>
      </c>
      <c r="E920" s="113">
        <v>8.3344907407407409E-2</v>
      </c>
      <c r="F920" s="72"/>
      <c r="G920" s="126"/>
      <c r="H920" s="125"/>
      <c r="I920" s="72" t="s">
        <v>153</v>
      </c>
      <c r="J920" s="72" t="s">
        <v>613</v>
      </c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</row>
    <row r="921" spans="1:28" ht="12.75" customHeight="1" x14ac:dyDescent="0.35">
      <c r="A921" s="114">
        <v>550</v>
      </c>
      <c r="B921" s="72" t="s">
        <v>270</v>
      </c>
      <c r="C921" s="112">
        <v>8.369212962962963E-2</v>
      </c>
      <c r="D921" s="34">
        <v>90</v>
      </c>
      <c r="E921" s="113">
        <v>8.4942129629629631E-2</v>
      </c>
      <c r="F921" s="72"/>
      <c r="G921" s="126"/>
      <c r="H921" s="125"/>
      <c r="I921" s="72" t="s">
        <v>254</v>
      </c>
      <c r="J921" s="72" t="s">
        <v>613</v>
      </c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</row>
    <row r="922" spans="1:28" ht="12.75" customHeight="1" x14ac:dyDescent="0.35">
      <c r="A922" s="129" t="s">
        <v>354</v>
      </c>
      <c r="B922" s="72"/>
      <c r="C922" s="34"/>
      <c r="D922" s="34"/>
      <c r="E922" s="113"/>
      <c r="F922" s="72"/>
      <c r="G922" s="126"/>
      <c r="H922" s="125"/>
      <c r="I922" s="72"/>
      <c r="J922" s="72" t="s">
        <v>613</v>
      </c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</row>
    <row r="923" spans="1:28" ht="12.75" customHeight="1" x14ac:dyDescent="0.35">
      <c r="A923" s="109" t="s">
        <v>615</v>
      </c>
      <c r="B923" s="109"/>
      <c r="C923" s="34"/>
      <c r="D923" s="34"/>
      <c r="E923" s="113"/>
      <c r="F923" s="72"/>
      <c r="G923" s="126"/>
      <c r="H923" s="125"/>
      <c r="I923" s="72"/>
      <c r="J923" s="72" t="s">
        <v>616</v>
      </c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</row>
    <row r="924" spans="1:28" ht="12.75" customHeight="1" x14ac:dyDescent="0.35">
      <c r="A924" s="111">
        <v>29</v>
      </c>
      <c r="B924" s="72" t="s">
        <v>286</v>
      </c>
      <c r="C924" s="34" t="s">
        <v>617</v>
      </c>
      <c r="D924" s="34">
        <v>100</v>
      </c>
      <c r="E924" s="113"/>
      <c r="F924" s="72"/>
      <c r="G924" s="126"/>
      <c r="H924" s="72" t="s">
        <v>618</v>
      </c>
      <c r="I924" s="72"/>
      <c r="J924" s="72" t="s">
        <v>616</v>
      </c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</row>
    <row r="925" spans="1:28" ht="12.75" customHeight="1" x14ac:dyDescent="0.35">
      <c r="A925" s="111">
        <v>45</v>
      </c>
      <c r="B925" s="72" t="s">
        <v>279</v>
      </c>
      <c r="C925" s="34" t="s">
        <v>619</v>
      </c>
      <c r="D925" s="34">
        <v>99</v>
      </c>
      <c r="E925" s="113"/>
      <c r="F925" s="72"/>
      <c r="G925" s="126"/>
      <c r="H925" s="125"/>
      <c r="I925" s="72" t="s">
        <v>220</v>
      </c>
      <c r="J925" s="72" t="s">
        <v>616</v>
      </c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</row>
    <row r="926" spans="1:28" ht="12.75" customHeight="1" x14ac:dyDescent="0.35">
      <c r="A926" s="111">
        <v>46</v>
      </c>
      <c r="B926" s="72" t="s">
        <v>216</v>
      </c>
      <c r="C926" s="34" t="s">
        <v>620</v>
      </c>
      <c r="D926" s="34">
        <v>97</v>
      </c>
      <c r="E926" s="113"/>
      <c r="F926" s="72"/>
      <c r="G926" s="126"/>
      <c r="H926" s="125"/>
      <c r="I926" s="72" t="s">
        <v>220</v>
      </c>
      <c r="J926" s="72" t="s">
        <v>616</v>
      </c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</row>
    <row r="927" spans="1:28" ht="12.75" customHeight="1" x14ac:dyDescent="0.35">
      <c r="A927" s="111">
        <v>52</v>
      </c>
      <c r="B927" s="72" t="s">
        <v>309</v>
      </c>
      <c r="C927" s="34" t="s">
        <v>621</v>
      </c>
      <c r="D927" s="34">
        <v>96</v>
      </c>
      <c r="E927" s="113"/>
      <c r="F927" s="72"/>
      <c r="G927" s="126"/>
      <c r="H927" s="125"/>
      <c r="I927" s="72" t="s">
        <v>220</v>
      </c>
      <c r="J927" s="72" t="s">
        <v>616</v>
      </c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</row>
    <row r="928" spans="1:28" ht="12.75" customHeight="1" x14ac:dyDescent="0.35">
      <c r="A928" s="111">
        <v>64</v>
      </c>
      <c r="B928" s="72" t="s">
        <v>233</v>
      </c>
      <c r="C928" s="34" t="s">
        <v>622</v>
      </c>
      <c r="D928" s="34">
        <v>94</v>
      </c>
      <c r="E928" s="113"/>
      <c r="F928" s="72"/>
      <c r="G928" s="126"/>
      <c r="H928" s="125"/>
      <c r="I928" s="72" t="s">
        <v>228</v>
      </c>
      <c r="J928" s="72" t="s">
        <v>616</v>
      </c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</row>
    <row r="929" spans="1:28" ht="12.75" customHeight="1" x14ac:dyDescent="0.35">
      <c r="A929" s="111">
        <v>69</v>
      </c>
      <c r="B929" s="72" t="s">
        <v>240</v>
      </c>
      <c r="C929" s="34" t="s">
        <v>623</v>
      </c>
      <c r="D929" s="34">
        <v>93</v>
      </c>
      <c r="E929" s="113"/>
      <c r="F929" s="72"/>
      <c r="G929" s="126"/>
      <c r="H929" s="125"/>
      <c r="I929" s="72" t="s">
        <v>228</v>
      </c>
      <c r="J929" s="72" t="s">
        <v>616</v>
      </c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</row>
    <row r="930" spans="1:28" ht="12.75" customHeight="1" x14ac:dyDescent="0.35">
      <c r="A930" s="111">
        <v>77</v>
      </c>
      <c r="B930" s="72" t="s">
        <v>334</v>
      </c>
      <c r="C930" s="34" t="s">
        <v>624</v>
      </c>
      <c r="D930" s="34">
        <v>91</v>
      </c>
      <c r="E930" s="113"/>
      <c r="F930" s="72"/>
      <c r="G930" s="126"/>
      <c r="H930" s="125"/>
      <c r="I930" s="72" t="s">
        <v>239</v>
      </c>
      <c r="J930" s="72" t="s">
        <v>616</v>
      </c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</row>
    <row r="931" spans="1:28" ht="12.75" customHeight="1" x14ac:dyDescent="0.35">
      <c r="A931" s="111">
        <v>83</v>
      </c>
      <c r="B931" s="72" t="s">
        <v>306</v>
      </c>
      <c r="C931" s="34" t="s">
        <v>625</v>
      </c>
      <c r="D931" s="34">
        <v>90</v>
      </c>
      <c r="E931" s="113"/>
      <c r="F931" s="72"/>
      <c r="G931" s="126"/>
      <c r="H931" s="125"/>
      <c r="I931" s="72" t="s">
        <v>239</v>
      </c>
      <c r="J931" s="72" t="s">
        <v>616</v>
      </c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</row>
    <row r="932" spans="1:28" ht="12.75" customHeight="1" x14ac:dyDescent="0.35">
      <c r="A932" s="111">
        <v>84</v>
      </c>
      <c r="B932" s="72" t="s">
        <v>161</v>
      </c>
      <c r="C932" s="34" t="s">
        <v>626</v>
      </c>
      <c r="D932" s="34">
        <v>100</v>
      </c>
      <c r="E932" s="113"/>
      <c r="F932" s="72"/>
      <c r="G932" s="126"/>
      <c r="H932" s="125"/>
      <c r="I932" s="72" t="s">
        <v>145</v>
      </c>
      <c r="J932" s="72" t="s">
        <v>616</v>
      </c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</row>
    <row r="933" spans="1:28" ht="12.75" customHeight="1" x14ac:dyDescent="0.35">
      <c r="A933" s="111">
        <v>86</v>
      </c>
      <c r="B933" s="72" t="s">
        <v>197</v>
      </c>
      <c r="C933" s="34" t="s">
        <v>627</v>
      </c>
      <c r="D933" s="34">
        <v>95</v>
      </c>
      <c r="E933" s="113"/>
      <c r="F933" s="72"/>
      <c r="G933" s="126"/>
      <c r="H933" s="125"/>
      <c r="I933" s="72" t="s">
        <v>145</v>
      </c>
      <c r="J933" s="72" t="s">
        <v>616</v>
      </c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</row>
    <row r="934" spans="1:28" ht="12.75" customHeight="1" x14ac:dyDescent="0.35">
      <c r="A934" s="111">
        <v>104</v>
      </c>
      <c r="B934" s="72" t="s">
        <v>213</v>
      </c>
      <c r="C934" s="34" t="s">
        <v>628</v>
      </c>
      <c r="D934" s="34">
        <v>90</v>
      </c>
      <c r="E934" s="113"/>
      <c r="F934" s="72"/>
      <c r="G934" s="126"/>
      <c r="H934" s="125"/>
      <c r="I934" s="72" t="s">
        <v>153</v>
      </c>
      <c r="J934" s="72" t="s">
        <v>616</v>
      </c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</row>
    <row r="935" spans="1:28" ht="12.75" customHeight="1" x14ac:dyDescent="0.35">
      <c r="A935" s="129" t="s">
        <v>354</v>
      </c>
      <c r="B935" s="72"/>
      <c r="C935" s="112"/>
      <c r="D935" s="34"/>
      <c r="E935" s="113"/>
      <c r="F935" s="72"/>
      <c r="G935" s="126"/>
      <c r="H935" s="125"/>
      <c r="I935" s="72"/>
      <c r="J935" s="72" t="s">
        <v>616</v>
      </c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</row>
    <row r="936" spans="1:28" ht="12.75" customHeight="1" x14ac:dyDescent="0.35">
      <c r="A936" s="109" t="s">
        <v>629</v>
      </c>
      <c r="B936" s="109"/>
      <c r="C936" s="112"/>
      <c r="D936" s="34"/>
      <c r="E936" s="113"/>
      <c r="F936" s="72"/>
      <c r="G936" s="126"/>
      <c r="H936" s="125"/>
      <c r="I936" s="72"/>
      <c r="J936" s="72" t="s">
        <v>630</v>
      </c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</row>
    <row r="937" spans="1:28" ht="12.75" customHeight="1" x14ac:dyDescent="0.35">
      <c r="A937" s="111">
        <v>17</v>
      </c>
      <c r="B937" s="72" t="s">
        <v>134</v>
      </c>
      <c r="C937" s="112">
        <v>1.4988425925925926E-2</v>
      </c>
      <c r="D937" s="34">
        <v>100</v>
      </c>
      <c r="E937" s="113"/>
      <c r="F937" s="72"/>
      <c r="G937" s="126"/>
      <c r="H937" s="125"/>
      <c r="I937" s="72" t="s">
        <v>402</v>
      </c>
      <c r="J937" s="72" t="s">
        <v>630</v>
      </c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</row>
    <row r="938" spans="1:28" ht="12.75" customHeight="1" x14ac:dyDescent="0.35">
      <c r="A938" s="111">
        <v>18</v>
      </c>
      <c r="B938" s="72" t="s">
        <v>143</v>
      </c>
      <c r="C938" s="112">
        <v>1.5092592592592593E-2</v>
      </c>
      <c r="D938" s="34">
        <v>98</v>
      </c>
      <c r="E938" s="113"/>
      <c r="F938" s="72"/>
      <c r="G938" s="126"/>
      <c r="H938" s="125"/>
      <c r="I938" s="72" t="s">
        <v>402</v>
      </c>
      <c r="J938" s="72" t="s">
        <v>630</v>
      </c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</row>
    <row r="939" spans="1:28" ht="12.75" customHeight="1" x14ac:dyDescent="0.35">
      <c r="A939" s="111">
        <v>19</v>
      </c>
      <c r="B939" s="72" t="s">
        <v>138</v>
      </c>
      <c r="C939" s="112">
        <v>1.5150462962962963E-2</v>
      </c>
      <c r="D939" s="34">
        <v>97</v>
      </c>
      <c r="E939" s="113"/>
      <c r="F939" s="72"/>
      <c r="G939" s="126"/>
      <c r="H939" s="125"/>
      <c r="I939" s="72" t="s">
        <v>402</v>
      </c>
      <c r="J939" s="72" t="s">
        <v>630</v>
      </c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</row>
    <row r="940" spans="1:28" ht="12.75" customHeight="1" x14ac:dyDescent="0.35">
      <c r="A940" s="111">
        <v>40</v>
      </c>
      <c r="B940" s="72" t="s">
        <v>146</v>
      </c>
      <c r="C940" s="112">
        <v>1.6562500000000001E-2</v>
      </c>
      <c r="D940" s="34">
        <v>95</v>
      </c>
      <c r="E940" s="113"/>
      <c r="F940" s="72"/>
      <c r="G940" s="126"/>
      <c r="H940" s="125"/>
      <c r="I940" s="72" t="s">
        <v>402</v>
      </c>
      <c r="J940" s="72" t="s">
        <v>630</v>
      </c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</row>
    <row r="941" spans="1:28" ht="12.75" customHeight="1" x14ac:dyDescent="0.35">
      <c r="A941" s="111">
        <v>45</v>
      </c>
      <c r="B941" s="72" t="s">
        <v>147</v>
      </c>
      <c r="C941" s="112">
        <v>1.7071759259259259E-2</v>
      </c>
      <c r="D941" s="34">
        <v>93</v>
      </c>
      <c r="E941" s="113"/>
      <c r="F941" s="72"/>
      <c r="G941" s="126"/>
      <c r="H941" s="125"/>
      <c r="I941" s="72" t="s">
        <v>402</v>
      </c>
      <c r="J941" s="72" t="s">
        <v>630</v>
      </c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</row>
    <row r="942" spans="1:28" ht="12.75" customHeight="1" x14ac:dyDescent="0.35">
      <c r="A942" s="111">
        <v>49</v>
      </c>
      <c r="B942" s="72" t="s">
        <v>182</v>
      </c>
      <c r="C942" s="112">
        <v>1.7881944444444443E-2</v>
      </c>
      <c r="D942" s="34">
        <v>92</v>
      </c>
      <c r="E942" s="113"/>
      <c r="F942" s="72"/>
      <c r="G942" s="126"/>
      <c r="H942" s="125"/>
      <c r="I942" s="72" t="s">
        <v>402</v>
      </c>
      <c r="J942" s="72" t="s">
        <v>630</v>
      </c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</row>
    <row r="943" spans="1:28" ht="12.75" customHeight="1" x14ac:dyDescent="0.35">
      <c r="A943" s="111">
        <v>61</v>
      </c>
      <c r="B943" s="72" t="s">
        <v>167</v>
      </c>
      <c r="C943" s="112">
        <v>1.8425925925925925E-2</v>
      </c>
      <c r="D943" s="34">
        <v>90</v>
      </c>
      <c r="E943" s="113"/>
      <c r="F943" s="72"/>
      <c r="G943" s="126"/>
      <c r="H943" s="125"/>
      <c r="I943" s="72" t="s">
        <v>402</v>
      </c>
      <c r="J943" s="72" t="s">
        <v>630</v>
      </c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</row>
    <row r="944" spans="1:28" ht="12.75" customHeight="1" x14ac:dyDescent="0.35">
      <c r="A944" s="129" t="s">
        <v>354</v>
      </c>
      <c r="B944" s="72"/>
      <c r="C944" s="112"/>
      <c r="D944" s="34"/>
      <c r="E944" s="113"/>
      <c r="F944" s="72"/>
      <c r="G944" s="126"/>
      <c r="H944" s="125"/>
      <c r="I944" s="72"/>
      <c r="J944" s="72" t="s">
        <v>630</v>
      </c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</row>
    <row r="945" spans="1:28" ht="12.75" customHeight="1" x14ac:dyDescent="0.35">
      <c r="A945" s="111">
        <v>26</v>
      </c>
      <c r="B945" s="72" t="s">
        <v>285</v>
      </c>
      <c r="C945" s="112">
        <v>2.3287037037037037E-2</v>
      </c>
      <c r="D945" s="34">
        <v>100</v>
      </c>
      <c r="E945" s="113"/>
      <c r="F945" s="72"/>
      <c r="G945" s="126"/>
      <c r="H945" s="125"/>
      <c r="I945" s="72" t="s">
        <v>402</v>
      </c>
      <c r="J945" s="72" t="s">
        <v>630</v>
      </c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</row>
    <row r="946" spans="1:28" ht="12.75" customHeight="1" x14ac:dyDescent="0.35">
      <c r="A946" s="111">
        <v>37</v>
      </c>
      <c r="B946" s="72" t="s">
        <v>268</v>
      </c>
      <c r="C946" s="112">
        <v>2.4224537037037037E-2</v>
      </c>
      <c r="D946" s="34">
        <v>98</v>
      </c>
      <c r="E946" s="113"/>
      <c r="F946" s="72"/>
      <c r="G946" s="126"/>
      <c r="H946" s="125"/>
      <c r="I946" s="72" t="s">
        <v>402</v>
      </c>
      <c r="J946" s="72" t="s">
        <v>630</v>
      </c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</row>
    <row r="947" spans="1:28" ht="12.75" customHeight="1" x14ac:dyDescent="0.35">
      <c r="A947" s="111">
        <v>59</v>
      </c>
      <c r="B947" s="72" t="s">
        <v>291</v>
      </c>
      <c r="C947" s="112">
        <v>2.5590277777777778E-2</v>
      </c>
      <c r="D947" s="34">
        <v>97</v>
      </c>
      <c r="E947" s="113"/>
      <c r="F947" s="72"/>
      <c r="G947" s="126"/>
      <c r="H947" s="125"/>
      <c r="I947" s="72" t="s">
        <v>402</v>
      </c>
      <c r="J947" s="72" t="s">
        <v>630</v>
      </c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</row>
    <row r="948" spans="1:28" ht="12.75" customHeight="1" x14ac:dyDescent="0.35">
      <c r="A948" s="111">
        <v>64</v>
      </c>
      <c r="B948" s="72" t="s">
        <v>242</v>
      </c>
      <c r="C948" s="112">
        <v>2.5810185185185186E-2</v>
      </c>
      <c r="D948" s="34">
        <v>95</v>
      </c>
      <c r="E948" s="113"/>
      <c r="F948" s="72"/>
      <c r="G948" s="126"/>
      <c r="H948" s="125"/>
      <c r="I948" s="72" t="s">
        <v>402</v>
      </c>
      <c r="J948" s="72" t="s">
        <v>630</v>
      </c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</row>
    <row r="949" spans="1:28" ht="12.75" customHeight="1" x14ac:dyDescent="0.35">
      <c r="A949" s="111">
        <v>80</v>
      </c>
      <c r="B949" s="72" t="s">
        <v>288</v>
      </c>
      <c r="C949" s="112">
        <v>2.6562499999999999E-2</v>
      </c>
      <c r="D949" s="34">
        <v>93</v>
      </c>
      <c r="E949" s="113"/>
      <c r="F949" s="72"/>
      <c r="G949" s="126"/>
      <c r="H949" s="125"/>
      <c r="I949" s="72" t="s">
        <v>402</v>
      </c>
      <c r="J949" s="72" t="s">
        <v>630</v>
      </c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</row>
    <row r="950" spans="1:28" ht="12.75" customHeight="1" x14ac:dyDescent="0.35">
      <c r="A950" s="111">
        <v>122</v>
      </c>
      <c r="B950" s="72" t="s">
        <v>227</v>
      </c>
      <c r="C950" s="112">
        <v>2.9016203703703704E-2</v>
      </c>
      <c r="D950" s="34">
        <v>92</v>
      </c>
      <c r="E950" s="113"/>
      <c r="F950" s="72"/>
      <c r="G950" s="126"/>
      <c r="H950" s="125"/>
      <c r="I950" s="72" t="s">
        <v>402</v>
      </c>
      <c r="J950" s="72" t="s">
        <v>630</v>
      </c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</row>
    <row r="951" spans="1:28" ht="12.75" customHeight="1" x14ac:dyDescent="0.35">
      <c r="A951" s="111">
        <v>125</v>
      </c>
      <c r="B951" s="72" t="s">
        <v>234</v>
      </c>
      <c r="C951" s="112">
        <v>2.931712962962963E-2</v>
      </c>
      <c r="D951" s="34">
        <v>90</v>
      </c>
      <c r="E951" s="113"/>
      <c r="F951" s="72"/>
      <c r="G951" s="126"/>
      <c r="H951" s="125"/>
      <c r="I951" s="72" t="s">
        <v>402</v>
      </c>
      <c r="J951" s="72" t="s">
        <v>630</v>
      </c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</row>
    <row r="952" spans="1:28" ht="12.75" customHeight="1" x14ac:dyDescent="0.35">
      <c r="A952" s="129" t="s">
        <v>354</v>
      </c>
      <c r="B952" s="72"/>
      <c r="C952" s="112"/>
      <c r="D952" s="34"/>
      <c r="E952" s="113"/>
      <c r="F952" s="72"/>
      <c r="G952" s="126"/>
      <c r="H952" s="125"/>
      <c r="I952" s="72"/>
      <c r="J952" s="72" t="s">
        <v>630</v>
      </c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</row>
    <row r="953" spans="1:28" ht="12.75" customHeight="1" x14ac:dyDescent="0.35">
      <c r="A953" s="109" t="s">
        <v>631</v>
      </c>
      <c r="B953" s="109"/>
      <c r="C953" s="112"/>
      <c r="D953" s="34"/>
      <c r="E953" s="113"/>
      <c r="F953" s="72"/>
      <c r="G953" s="126"/>
      <c r="H953" s="125"/>
      <c r="I953" s="72"/>
      <c r="J953" s="72" t="s">
        <v>632</v>
      </c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</row>
    <row r="954" spans="1:28" ht="12.75" customHeight="1" x14ac:dyDescent="0.35">
      <c r="A954" s="111">
        <v>4</v>
      </c>
      <c r="B954" s="72" t="s">
        <v>599</v>
      </c>
      <c r="C954" s="112">
        <v>1.4421296296296297E-2</v>
      </c>
      <c r="D954" s="34">
        <v>100</v>
      </c>
      <c r="E954" s="113"/>
      <c r="F954" s="72"/>
      <c r="G954" s="126"/>
      <c r="H954" s="125"/>
      <c r="I954" s="72" t="s">
        <v>228</v>
      </c>
      <c r="J954" s="72" t="s">
        <v>632</v>
      </c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</row>
    <row r="955" spans="1:28" ht="12.75" customHeight="1" x14ac:dyDescent="0.35">
      <c r="A955" s="111">
        <v>10</v>
      </c>
      <c r="B955" s="72" t="s">
        <v>443</v>
      </c>
      <c r="C955" s="112">
        <v>1.5486111111111112E-2</v>
      </c>
      <c r="D955" s="34">
        <v>99</v>
      </c>
      <c r="E955" s="113"/>
      <c r="F955" s="72"/>
      <c r="G955" s="126"/>
      <c r="H955" s="125"/>
      <c r="I955" s="72" t="s">
        <v>239</v>
      </c>
      <c r="J955" s="72" t="s">
        <v>632</v>
      </c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</row>
    <row r="956" spans="1:28" ht="12.75" customHeight="1" x14ac:dyDescent="0.35">
      <c r="A956" s="111">
        <v>15</v>
      </c>
      <c r="B956" s="72" t="s">
        <v>481</v>
      </c>
      <c r="C956" s="112">
        <v>1.6064814814814816E-2</v>
      </c>
      <c r="D956" s="34">
        <v>97</v>
      </c>
      <c r="E956" s="113"/>
      <c r="F956" s="72"/>
      <c r="G956" s="126"/>
      <c r="H956" s="125"/>
      <c r="I956" s="72" t="s">
        <v>250</v>
      </c>
      <c r="J956" s="72" t="s">
        <v>632</v>
      </c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</row>
    <row r="957" spans="1:28" ht="12.75" customHeight="1" x14ac:dyDescent="0.35">
      <c r="A957" s="111">
        <v>29</v>
      </c>
      <c r="B957" s="72" t="s">
        <v>452</v>
      </c>
      <c r="C957" s="112">
        <v>1.7210648148148149E-2</v>
      </c>
      <c r="D957" s="34">
        <v>96</v>
      </c>
      <c r="E957" s="113"/>
      <c r="F957" s="72"/>
      <c r="G957" s="126"/>
      <c r="H957" s="125"/>
      <c r="I957" s="72" t="s">
        <v>254</v>
      </c>
      <c r="J957" s="72" t="s">
        <v>632</v>
      </c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</row>
    <row r="958" spans="1:28" ht="12.75" customHeight="1" x14ac:dyDescent="0.35">
      <c r="A958" s="111">
        <v>41</v>
      </c>
      <c r="B958" s="72" t="s">
        <v>633</v>
      </c>
      <c r="C958" s="112">
        <v>1.7812499999999998E-2</v>
      </c>
      <c r="D958" s="34">
        <v>94</v>
      </c>
      <c r="E958" s="113"/>
      <c r="F958" s="72"/>
      <c r="G958" s="126"/>
      <c r="H958" s="125"/>
      <c r="I958" s="72" t="s">
        <v>254</v>
      </c>
      <c r="J958" s="72" t="s">
        <v>632</v>
      </c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</row>
    <row r="959" spans="1:28" ht="12.75" customHeight="1" x14ac:dyDescent="0.35">
      <c r="A959" s="111">
        <v>46</v>
      </c>
      <c r="B959" s="72" t="s">
        <v>454</v>
      </c>
      <c r="C959" s="112">
        <v>1.8472222222222223E-2</v>
      </c>
      <c r="D959" s="34">
        <v>93</v>
      </c>
      <c r="E959" s="113"/>
      <c r="F959" s="72"/>
      <c r="G959" s="126"/>
      <c r="H959" s="125"/>
      <c r="I959" s="72" t="s">
        <v>254</v>
      </c>
      <c r="J959" s="72" t="s">
        <v>632</v>
      </c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</row>
    <row r="960" spans="1:28" ht="12.75" customHeight="1" x14ac:dyDescent="0.35">
      <c r="A960" s="111">
        <v>50</v>
      </c>
      <c r="B960" s="72" t="s">
        <v>634</v>
      </c>
      <c r="C960" s="112">
        <v>1.8773148148148146E-2</v>
      </c>
      <c r="D960" s="34">
        <v>91</v>
      </c>
      <c r="E960" s="113"/>
      <c r="F960" s="72"/>
      <c r="G960" s="126"/>
      <c r="H960" s="125"/>
      <c r="I960" s="72" t="s">
        <v>254</v>
      </c>
      <c r="J960" s="72" t="s">
        <v>632</v>
      </c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</row>
    <row r="961" spans="1:28" ht="12.75" customHeight="1" x14ac:dyDescent="0.35">
      <c r="A961" s="111">
        <v>52</v>
      </c>
      <c r="B961" s="72" t="s">
        <v>605</v>
      </c>
      <c r="C961" s="112">
        <v>1.892361111111111E-2</v>
      </c>
      <c r="D961" s="34" t="s">
        <v>392</v>
      </c>
      <c r="E961" s="34"/>
      <c r="F961" s="72"/>
      <c r="G961" s="126"/>
      <c r="H961" s="125"/>
      <c r="I961" s="72"/>
      <c r="J961" s="72" t="s">
        <v>632</v>
      </c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</row>
    <row r="962" spans="1:28" ht="12.75" customHeight="1" x14ac:dyDescent="0.35">
      <c r="A962" s="111">
        <v>74</v>
      </c>
      <c r="B962" s="72" t="s">
        <v>607</v>
      </c>
      <c r="C962" s="112">
        <v>2.0150462962962964E-2</v>
      </c>
      <c r="D962" s="34">
        <v>100</v>
      </c>
      <c r="E962" s="113"/>
      <c r="F962" s="72"/>
      <c r="G962" s="126"/>
      <c r="H962" s="125"/>
      <c r="I962" s="72" t="s">
        <v>173</v>
      </c>
      <c r="J962" s="72" t="s">
        <v>632</v>
      </c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</row>
    <row r="963" spans="1:28" ht="12.75" customHeight="1" x14ac:dyDescent="0.35">
      <c r="A963" s="111">
        <v>94</v>
      </c>
      <c r="B963" s="72" t="s">
        <v>456</v>
      </c>
      <c r="C963" s="112">
        <v>2.1435185185185186E-2</v>
      </c>
      <c r="D963" s="34">
        <v>90</v>
      </c>
      <c r="E963" s="113"/>
      <c r="F963" s="72"/>
      <c r="G963" s="126"/>
      <c r="H963" s="125"/>
      <c r="I963" s="72" t="s">
        <v>253</v>
      </c>
      <c r="J963" s="72" t="s">
        <v>632</v>
      </c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</row>
    <row r="964" spans="1:28" ht="12.75" customHeight="1" x14ac:dyDescent="0.35">
      <c r="A964" s="111" t="s">
        <v>354</v>
      </c>
      <c r="B964" s="72"/>
      <c r="C964" s="112"/>
      <c r="D964" s="34"/>
      <c r="E964" s="113"/>
      <c r="F964" s="72"/>
      <c r="G964" s="126"/>
      <c r="H964" s="125"/>
      <c r="I964" s="72"/>
      <c r="J964" s="72" t="s">
        <v>632</v>
      </c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</row>
    <row r="965" spans="1:28" ht="12.75" customHeight="1" x14ac:dyDescent="0.35">
      <c r="A965" s="109" t="s">
        <v>635</v>
      </c>
      <c r="B965" s="72"/>
      <c r="C965" s="112"/>
      <c r="D965" s="34"/>
      <c r="E965" s="113"/>
      <c r="F965" s="72"/>
      <c r="G965" s="126"/>
      <c r="H965" s="125"/>
      <c r="I965" s="72"/>
      <c r="J965" s="72" t="s">
        <v>636</v>
      </c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</row>
    <row r="966" spans="1:28" ht="12.75" customHeight="1" x14ac:dyDescent="0.35">
      <c r="A966" s="111" t="s">
        <v>354</v>
      </c>
      <c r="B966" s="72" t="s">
        <v>637</v>
      </c>
      <c r="C966" s="112"/>
      <c r="D966" s="34" t="s">
        <v>392</v>
      </c>
      <c r="E966" s="113"/>
      <c r="F966" s="72"/>
      <c r="G966" s="126"/>
      <c r="H966" s="125"/>
      <c r="I966" s="72"/>
      <c r="J966" s="72" t="s">
        <v>636</v>
      </c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</row>
    <row r="967" spans="1:28" ht="12.75" customHeight="1" x14ac:dyDescent="0.35">
      <c r="A967" s="111" t="s">
        <v>354</v>
      </c>
      <c r="B967" s="72"/>
      <c r="C967" s="34"/>
      <c r="D967" s="34"/>
      <c r="E967" s="34"/>
      <c r="F967" s="72"/>
      <c r="G967" s="126"/>
      <c r="H967" s="125"/>
      <c r="I967" s="72"/>
      <c r="J967" s="72" t="s">
        <v>636</v>
      </c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</row>
    <row r="968" spans="1:28" ht="12.75" customHeight="1" x14ac:dyDescent="0.35">
      <c r="A968" s="109" t="s">
        <v>638</v>
      </c>
      <c r="B968" s="72"/>
      <c r="C968" s="112"/>
      <c r="D968" s="34"/>
      <c r="E968" s="113"/>
      <c r="F968" s="72"/>
      <c r="G968" s="126"/>
      <c r="H968" s="125"/>
      <c r="I968" s="72"/>
      <c r="J968" s="72" t="s">
        <v>639</v>
      </c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</row>
    <row r="969" spans="1:28" ht="12.75" customHeight="1" x14ac:dyDescent="0.35">
      <c r="A969" s="111" t="s">
        <v>354</v>
      </c>
      <c r="B969" s="72" t="s">
        <v>259</v>
      </c>
      <c r="C969" s="112">
        <v>6.0740740740740741E-2</v>
      </c>
      <c r="D969" s="34">
        <v>100</v>
      </c>
      <c r="E969" s="113"/>
      <c r="F969" s="72"/>
      <c r="G969" s="126"/>
      <c r="H969" s="125"/>
      <c r="I969" s="72" t="s">
        <v>220</v>
      </c>
      <c r="J969" s="72" t="s">
        <v>639</v>
      </c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</row>
    <row r="970" spans="1:28" ht="12.75" customHeight="1" x14ac:dyDescent="0.35">
      <c r="A970" s="111" t="s">
        <v>354</v>
      </c>
      <c r="B970" s="72" t="s">
        <v>230</v>
      </c>
      <c r="C970" s="112">
        <v>6.8414351851851851E-2</v>
      </c>
      <c r="D970" s="34">
        <v>95</v>
      </c>
      <c r="E970" s="113"/>
      <c r="F970" s="72"/>
      <c r="G970" s="126"/>
      <c r="H970" s="125"/>
      <c r="I970" s="72" t="s">
        <v>239</v>
      </c>
      <c r="J970" s="72" t="s">
        <v>639</v>
      </c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</row>
    <row r="971" spans="1:28" ht="12.75" customHeight="1" x14ac:dyDescent="0.35">
      <c r="A971" s="111">
        <v>750</v>
      </c>
      <c r="B971" s="72" t="s">
        <v>147</v>
      </c>
      <c r="C971" s="112">
        <v>7.7719907407407404E-2</v>
      </c>
      <c r="D971" s="34">
        <v>100</v>
      </c>
      <c r="E971" s="113"/>
      <c r="F971" s="72"/>
      <c r="G971" s="126"/>
      <c r="H971" s="125"/>
      <c r="I971" s="72" t="s">
        <v>149</v>
      </c>
      <c r="J971" s="72" t="s">
        <v>639</v>
      </c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</row>
    <row r="972" spans="1:28" ht="12.75" customHeight="1" x14ac:dyDescent="0.35">
      <c r="A972" s="111" t="s">
        <v>354</v>
      </c>
      <c r="B972" s="72" t="s">
        <v>238</v>
      </c>
      <c r="C972" s="112">
        <v>7.9131944444444449E-2</v>
      </c>
      <c r="D972" s="34">
        <v>90</v>
      </c>
      <c r="E972" s="113"/>
      <c r="F972" s="72"/>
      <c r="G972" s="126"/>
      <c r="H972" s="125"/>
      <c r="I972" s="72" t="s">
        <v>254</v>
      </c>
      <c r="J972" s="72" t="s">
        <v>639</v>
      </c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</row>
    <row r="973" spans="1:28" ht="12.75" customHeight="1" x14ac:dyDescent="0.35">
      <c r="A973" s="111" t="s">
        <v>354</v>
      </c>
      <c r="B973" s="72" t="s">
        <v>151</v>
      </c>
      <c r="C973" s="112">
        <v>9.2245370370370366E-2</v>
      </c>
      <c r="D973" s="34">
        <v>95</v>
      </c>
      <c r="E973" s="113"/>
      <c r="F973" s="72"/>
      <c r="G973" s="126"/>
      <c r="H973" s="125"/>
      <c r="I973" s="72" t="s">
        <v>173</v>
      </c>
      <c r="J973" s="72" t="s">
        <v>639</v>
      </c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</row>
    <row r="974" spans="1:28" ht="12.75" customHeight="1" x14ac:dyDescent="0.35">
      <c r="A974" s="111" t="s">
        <v>354</v>
      </c>
      <c r="B974" s="72" t="s">
        <v>172</v>
      </c>
      <c r="C974" s="112">
        <v>0.10416666666666667</v>
      </c>
      <c r="D974" s="34">
        <v>90</v>
      </c>
      <c r="E974" s="113"/>
      <c r="F974" s="72"/>
      <c r="G974" s="126"/>
      <c r="H974" s="125"/>
      <c r="I974" s="72" t="s">
        <v>155</v>
      </c>
      <c r="J974" s="72" t="s">
        <v>639</v>
      </c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</row>
    <row r="975" spans="1:28" ht="12.75" customHeight="1" x14ac:dyDescent="0.35">
      <c r="A975" s="111" t="s">
        <v>354</v>
      </c>
      <c r="B975" s="72"/>
      <c r="C975" s="112"/>
      <c r="D975" s="34"/>
      <c r="E975" s="113"/>
      <c r="F975" s="72"/>
      <c r="G975" s="126"/>
      <c r="H975" s="125"/>
      <c r="I975" s="72"/>
      <c r="J975" s="72" t="s">
        <v>639</v>
      </c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</row>
    <row r="976" spans="1:28" ht="12.75" customHeight="1" x14ac:dyDescent="0.35">
      <c r="A976" s="109" t="s">
        <v>640</v>
      </c>
      <c r="B976" s="132"/>
      <c r="C976" s="34" t="s">
        <v>641</v>
      </c>
      <c r="D976" s="34"/>
      <c r="E976" s="34" t="s">
        <v>432</v>
      </c>
      <c r="F976" s="72"/>
      <c r="G976" s="126"/>
      <c r="H976" s="125"/>
      <c r="I976" s="72"/>
      <c r="J976" s="72" t="s">
        <v>642</v>
      </c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</row>
    <row r="977" spans="1:28" ht="12.75" customHeight="1" x14ac:dyDescent="0.35">
      <c r="A977" s="111">
        <v>123</v>
      </c>
      <c r="B977" s="105" t="s">
        <v>229</v>
      </c>
      <c r="C977" s="112">
        <v>2.3321759259259261E-2</v>
      </c>
      <c r="D977" s="34">
        <v>100</v>
      </c>
      <c r="E977" s="113"/>
      <c r="F977" s="72"/>
      <c r="G977" s="126"/>
      <c r="H977" s="125"/>
      <c r="I977" s="72" t="s">
        <v>219</v>
      </c>
      <c r="J977" s="72" t="s">
        <v>642</v>
      </c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</row>
    <row r="978" spans="1:28" ht="12.75" customHeight="1" x14ac:dyDescent="0.35">
      <c r="A978" s="111">
        <v>211</v>
      </c>
      <c r="B978" s="105" t="s">
        <v>273</v>
      </c>
      <c r="C978" s="112">
        <v>2.4722222222222222E-2</v>
      </c>
      <c r="D978" s="34">
        <v>99</v>
      </c>
      <c r="E978" s="113"/>
      <c r="F978" s="72"/>
      <c r="G978" s="126"/>
      <c r="H978" s="125"/>
      <c r="I978" s="72" t="s">
        <v>219</v>
      </c>
      <c r="J978" s="72" t="s">
        <v>642</v>
      </c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</row>
    <row r="979" spans="1:28" ht="12.75" customHeight="1" x14ac:dyDescent="0.35">
      <c r="A979" s="111">
        <v>231</v>
      </c>
      <c r="B979" s="105" t="s">
        <v>321</v>
      </c>
      <c r="C979" s="112">
        <v>2.494212962962963E-2</v>
      </c>
      <c r="D979" s="34">
        <v>98</v>
      </c>
      <c r="E979" s="113"/>
      <c r="F979" s="72"/>
      <c r="G979" s="126"/>
      <c r="H979" s="125"/>
      <c r="I979" s="72" t="s">
        <v>219</v>
      </c>
      <c r="J979" s="72" t="s">
        <v>642</v>
      </c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</row>
    <row r="980" spans="1:28" ht="12.75" customHeight="1" x14ac:dyDescent="0.35">
      <c r="A980" s="111">
        <v>333</v>
      </c>
      <c r="B980" s="105" t="s">
        <v>286</v>
      </c>
      <c r="C980" s="112">
        <v>2.6111111111111113E-2</v>
      </c>
      <c r="D980" s="34">
        <v>97</v>
      </c>
      <c r="E980" s="113"/>
      <c r="F980" s="72"/>
      <c r="G980" s="126"/>
      <c r="H980" s="125"/>
      <c r="I980" s="72" t="s">
        <v>220</v>
      </c>
      <c r="J980" s="72" t="s">
        <v>642</v>
      </c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</row>
    <row r="981" spans="1:28" ht="12.75" customHeight="1" x14ac:dyDescent="0.35">
      <c r="A981" s="111">
        <v>392</v>
      </c>
      <c r="B981" s="105" t="s">
        <v>245</v>
      </c>
      <c r="C981" s="112">
        <v>2.6689814814814816E-2</v>
      </c>
      <c r="D981" s="34">
        <v>96</v>
      </c>
      <c r="E981" s="113"/>
      <c r="F981" s="72"/>
      <c r="G981" s="126"/>
      <c r="H981" s="125"/>
      <c r="I981" s="72" t="s">
        <v>220</v>
      </c>
      <c r="J981" s="72" t="s">
        <v>642</v>
      </c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</row>
    <row r="982" spans="1:28" ht="12.75" customHeight="1" x14ac:dyDescent="0.35">
      <c r="A982" s="111">
        <v>476</v>
      </c>
      <c r="B982" s="105" t="s">
        <v>274</v>
      </c>
      <c r="C982" s="112">
        <v>2.7384259259259261E-2</v>
      </c>
      <c r="D982" s="34">
        <v>95</v>
      </c>
      <c r="E982" s="113"/>
      <c r="F982" s="72"/>
      <c r="G982" s="126"/>
      <c r="H982" s="125"/>
      <c r="I982" s="72" t="s">
        <v>220</v>
      </c>
      <c r="J982" s="72" t="s">
        <v>642</v>
      </c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</row>
    <row r="983" spans="1:28" ht="12.75" customHeight="1" x14ac:dyDescent="0.35">
      <c r="A983" s="111">
        <v>489</v>
      </c>
      <c r="B983" s="105" t="s">
        <v>231</v>
      </c>
      <c r="C983" s="112">
        <v>2.7453703703703702E-2</v>
      </c>
      <c r="D983" s="34">
        <v>94</v>
      </c>
      <c r="E983" s="113"/>
      <c r="F983" s="72"/>
      <c r="G983" s="126"/>
      <c r="H983" s="125"/>
      <c r="I983" s="72" t="s">
        <v>220</v>
      </c>
      <c r="J983" s="72" t="s">
        <v>642</v>
      </c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</row>
    <row r="984" spans="1:28" ht="12.75" customHeight="1" x14ac:dyDescent="0.35">
      <c r="A984" s="111">
        <v>514</v>
      </c>
      <c r="B984" s="105" t="s">
        <v>143</v>
      </c>
      <c r="C984" s="112">
        <v>2.7592592592592592E-2</v>
      </c>
      <c r="D984" s="34">
        <v>100</v>
      </c>
      <c r="E984" s="113"/>
      <c r="F984" s="72"/>
      <c r="G984" s="126"/>
      <c r="H984" s="125"/>
      <c r="I984" s="72" t="s">
        <v>140</v>
      </c>
      <c r="J984" s="72" t="s">
        <v>642</v>
      </c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</row>
    <row r="985" spans="1:28" ht="12.75" customHeight="1" x14ac:dyDescent="0.35">
      <c r="A985" s="111">
        <v>585</v>
      </c>
      <c r="B985" s="105" t="s">
        <v>138</v>
      </c>
      <c r="C985" s="112">
        <v>2.8194444444444446E-2</v>
      </c>
      <c r="D985" s="34">
        <v>99</v>
      </c>
      <c r="E985" s="113"/>
      <c r="F985" s="72"/>
      <c r="G985" s="126"/>
      <c r="H985" s="125"/>
      <c r="I985" s="72" t="s">
        <v>140</v>
      </c>
      <c r="J985" s="72" t="s">
        <v>642</v>
      </c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</row>
    <row r="986" spans="1:28" ht="12.75" customHeight="1" x14ac:dyDescent="0.35">
      <c r="A986" s="111">
        <v>738</v>
      </c>
      <c r="B986" s="105" t="s">
        <v>330</v>
      </c>
      <c r="C986" s="112">
        <v>2.9444444444444443E-2</v>
      </c>
      <c r="D986" s="34">
        <v>93</v>
      </c>
      <c r="E986" s="113"/>
      <c r="F986" s="72"/>
      <c r="G986" s="126"/>
      <c r="H986" s="125"/>
      <c r="I986" s="72" t="s">
        <v>228</v>
      </c>
      <c r="J986" s="72" t="s">
        <v>642</v>
      </c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</row>
    <row r="987" spans="1:28" ht="12.75" customHeight="1" x14ac:dyDescent="0.35">
      <c r="A987" s="111">
        <v>831</v>
      </c>
      <c r="B987" s="105" t="s">
        <v>150</v>
      </c>
      <c r="C987" s="112">
        <v>3.0034722222222223E-2</v>
      </c>
      <c r="D987" s="34">
        <v>98</v>
      </c>
      <c r="E987" s="113"/>
      <c r="F987" s="72"/>
      <c r="G987" s="126"/>
      <c r="H987" s="125"/>
      <c r="I987" s="72" t="s">
        <v>137</v>
      </c>
      <c r="J987" s="72" t="s">
        <v>642</v>
      </c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</row>
    <row r="988" spans="1:28" ht="12.75" customHeight="1" x14ac:dyDescent="0.35">
      <c r="A988" s="111">
        <v>860</v>
      </c>
      <c r="B988" s="105" t="s">
        <v>169</v>
      </c>
      <c r="C988" s="112">
        <v>3.019675925925926E-2</v>
      </c>
      <c r="D988" s="34">
        <v>97</v>
      </c>
      <c r="E988" s="113"/>
      <c r="F988" s="72"/>
      <c r="G988" s="126"/>
      <c r="H988" s="125"/>
      <c r="I988" s="72" t="s">
        <v>137</v>
      </c>
      <c r="J988" s="72" t="s">
        <v>642</v>
      </c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</row>
    <row r="989" spans="1:28" ht="12.75" customHeight="1" x14ac:dyDescent="0.35">
      <c r="A989" s="111">
        <v>910</v>
      </c>
      <c r="B989" s="105" t="s">
        <v>238</v>
      </c>
      <c r="C989" s="112">
        <v>3.0497685185185187E-2</v>
      </c>
      <c r="D989" s="34">
        <v>92</v>
      </c>
      <c r="E989" s="113"/>
      <c r="F989" s="72"/>
      <c r="G989" s="126"/>
      <c r="H989" s="125"/>
      <c r="I989" s="72" t="s">
        <v>239</v>
      </c>
      <c r="J989" s="72" t="s">
        <v>642</v>
      </c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</row>
    <row r="990" spans="1:28" ht="12.75" customHeight="1" x14ac:dyDescent="0.35">
      <c r="A990" s="111">
        <v>973</v>
      </c>
      <c r="B990" s="105" t="s">
        <v>240</v>
      </c>
      <c r="C990" s="112">
        <v>3.0914351851851853E-2</v>
      </c>
      <c r="D990" s="34">
        <v>91</v>
      </c>
      <c r="E990" s="113"/>
      <c r="F990" s="72"/>
      <c r="G990" s="126"/>
      <c r="H990" s="125"/>
      <c r="I990" s="72" t="s">
        <v>239</v>
      </c>
      <c r="J990" s="72" t="s">
        <v>642</v>
      </c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</row>
    <row r="991" spans="1:28" ht="12.75" customHeight="1" x14ac:dyDescent="0.35">
      <c r="A991" s="111">
        <v>1116</v>
      </c>
      <c r="B991" s="105" t="s">
        <v>230</v>
      </c>
      <c r="C991" s="112">
        <v>3.1597222222222221E-2</v>
      </c>
      <c r="D991" s="34">
        <v>90</v>
      </c>
      <c r="E991" s="113"/>
      <c r="F991" s="72"/>
      <c r="G991" s="126"/>
      <c r="H991" s="125"/>
      <c r="I991" s="72" t="s">
        <v>239</v>
      </c>
      <c r="J991" s="72" t="s">
        <v>642</v>
      </c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</row>
    <row r="992" spans="1:28" ht="12.75" customHeight="1" x14ac:dyDescent="0.35">
      <c r="A992" s="111">
        <v>1197</v>
      </c>
      <c r="B992" s="105" t="s">
        <v>293</v>
      </c>
      <c r="C992" s="112">
        <v>3.201388888888889E-2</v>
      </c>
      <c r="D992" s="34">
        <v>89</v>
      </c>
      <c r="E992" s="113"/>
      <c r="F992" s="72"/>
      <c r="G992" s="126"/>
      <c r="H992" s="125"/>
      <c r="I992" s="72" t="s">
        <v>239</v>
      </c>
      <c r="J992" s="72" t="s">
        <v>642</v>
      </c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</row>
    <row r="993" spans="1:28" ht="12.75" customHeight="1" x14ac:dyDescent="0.35">
      <c r="A993" s="111">
        <v>1375</v>
      </c>
      <c r="B993" s="105" t="s">
        <v>181</v>
      </c>
      <c r="C993" s="112">
        <v>3.2847222222222222E-2</v>
      </c>
      <c r="D993" s="34">
        <v>96</v>
      </c>
      <c r="E993" s="113"/>
      <c r="F993" s="72"/>
      <c r="G993" s="126"/>
      <c r="H993" s="125"/>
      <c r="I993" s="72" t="s">
        <v>145</v>
      </c>
      <c r="J993" s="72" t="s">
        <v>642</v>
      </c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</row>
    <row r="994" spans="1:28" ht="12.75" customHeight="1" x14ac:dyDescent="0.35">
      <c r="A994" s="111">
        <v>1489</v>
      </c>
      <c r="B994" s="105" t="s">
        <v>199</v>
      </c>
      <c r="C994" s="112">
        <v>3.3391203703703701E-2</v>
      </c>
      <c r="D994" s="34">
        <v>94</v>
      </c>
      <c r="E994" s="113"/>
      <c r="F994" s="72"/>
      <c r="G994" s="126"/>
      <c r="H994" s="125"/>
      <c r="I994" s="72" t="s">
        <v>145</v>
      </c>
      <c r="J994" s="72" t="s">
        <v>642</v>
      </c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</row>
    <row r="995" spans="1:28" ht="12.75" customHeight="1" x14ac:dyDescent="0.35">
      <c r="A995" s="111">
        <v>1954</v>
      </c>
      <c r="B995" s="105" t="s">
        <v>256</v>
      </c>
      <c r="C995" s="112">
        <v>3.5451388888888886E-2</v>
      </c>
      <c r="D995" s="34">
        <v>88</v>
      </c>
      <c r="E995" s="113"/>
      <c r="F995" s="72"/>
      <c r="G995" s="126"/>
      <c r="H995" s="125"/>
      <c r="I995" s="72" t="s">
        <v>254</v>
      </c>
      <c r="J995" s="72" t="s">
        <v>642</v>
      </c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</row>
    <row r="996" spans="1:28" ht="12.75" customHeight="1" x14ac:dyDescent="0.35">
      <c r="A996" s="111">
        <v>2590</v>
      </c>
      <c r="B996" s="105" t="s">
        <v>261</v>
      </c>
      <c r="C996" s="112">
        <v>3.8043981481481484E-2</v>
      </c>
      <c r="D996" s="34">
        <v>87</v>
      </c>
      <c r="E996" s="113"/>
      <c r="F996" s="72"/>
      <c r="G996" s="126"/>
      <c r="H996" s="125"/>
      <c r="I996" s="72" t="s">
        <v>254</v>
      </c>
      <c r="J996" s="72" t="s">
        <v>642</v>
      </c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</row>
    <row r="997" spans="1:28" ht="12.75" customHeight="1" x14ac:dyDescent="0.35">
      <c r="A997" s="111">
        <v>2778</v>
      </c>
      <c r="B997" s="105" t="s">
        <v>151</v>
      </c>
      <c r="C997" s="112">
        <v>3.8912037037037037E-2</v>
      </c>
      <c r="D997" s="34">
        <v>93</v>
      </c>
      <c r="E997" s="113"/>
      <c r="F997" s="72"/>
      <c r="G997" s="126"/>
      <c r="H997" s="125"/>
      <c r="I997" s="72" t="s">
        <v>173</v>
      </c>
      <c r="J997" s="72" t="s">
        <v>642</v>
      </c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</row>
    <row r="998" spans="1:28" ht="12.75" customHeight="1" x14ac:dyDescent="0.35">
      <c r="A998" s="111">
        <v>3083</v>
      </c>
      <c r="B998" s="105" t="s">
        <v>258</v>
      </c>
      <c r="C998" s="112">
        <v>4.0115740740740743E-2</v>
      </c>
      <c r="D998" s="34">
        <v>86</v>
      </c>
      <c r="E998" s="113"/>
      <c r="F998" s="72"/>
      <c r="G998" s="126"/>
      <c r="H998" s="125"/>
      <c r="I998" s="72" t="s">
        <v>253</v>
      </c>
      <c r="J998" s="72" t="s">
        <v>642</v>
      </c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</row>
    <row r="999" spans="1:28" ht="12.75" customHeight="1" x14ac:dyDescent="0.35">
      <c r="A999" s="111">
        <v>3132</v>
      </c>
      <c r="B999" s="105" t="s">
        <v>157</v>
      </c>
      <c r="C999" s="112">
        <v>4.0335648148148148E-2</v>
      </c>
      <c r="D999" s="34">
        <v>92</v>
      </c>
      <c r="E999" s="113"/>
      <c r="F999" s="72"/>
      <c r="G999" s="126"/>
      <c r="H999" s="125"/>
      <c r="I999" s="72" t="s">
        <v>173</v>
      </c>
      <c r="J999" s="72" t="s">
        <v>642</v>
      </c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</row>
    <row r="1000" spans="1:28" ht="12.75" customHeight="1" x14ac:dyDescent="0.35">
      <c r="A1000" s="111">
        <v>4262</v>
      </c>
      <c r="B1000" s="105" t="s">
        <v>207</v>
      </c>
      <c r="C1000" s="112">
        <v>4.6909722222222221E-2</v>
      </c>
      <c r="D1000" s="34">
        <v>91</v>
      </c>
      <c r="E1000" s="113"/>
      <c r="F1000" s="72"/>
      <c r="G1000" s="126"/>
      <c r="H1000" s="125"/>
      <c r="I1000" s="72" t="s">
        <v>155</v>
      </c>
      <c r="J1000" s="72" t="s">
        <v>642</v>
      </c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</row>
    <row r="1001" spans="1:28" ht="12.75" customHeight="1" x14ac:dyDescent="0.35">
      <c r="A1001" s="111">
        <v>4373</v>
      </c>
      <c r="B1001" s="105" t="s">
        <v>174</v>
      </c>
      <c r="C1001" s="112">
        <v>4.7835648148148148E-2</v>
      </c>
      <c r="D1001" s="34">
        <v>90</v>
      </c>
      <c r="E1001" s="113"/>
      <c r="F1001" s="72"/>
      <c r="G1001" s="126"/>
      <c r="H1001" s="125"/>
      <c r="I1001" s="72" t="s">
        <v>155</v>
      </c>
      <c r="J1001" s="72" t="s">
        <v>642</v>
      </c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  <c r="AA1001" s="108"/>
      <c r="AB1001" s="108"/>
    </row>
    <row r="1002" spans="1:28" ht="12.75" customHeight="1" x14ac:dyDescent="0.35">
      <c r="A1002" s="111" t="s">
        <v>354</v>
      </c>
      <c r="B1002" s="133"/>
      <c r="C1002" s="112"/>
      <c r="D1002" s="34"/>
      <c r="E1002" s="113"/>
      <c r="F1002" s="72"/>
      <c r="G1002" s="126"/>
      <c r="H1002" s="125"/>
      <c r="I1002" s="72"/>
      <c r="J1002" s="72" t="s">
        <v>642</v>
      </c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  <c r="AA1002" s="108"/>
      <c r="AB1002" s="108"/>
    </row>
    <row r="1003" spans="1:28" ht="12.75" customHeight="1" x14ac:dyDescent="0.35">
      <c r="A1003" s="109" t="s">
        <v>643</v>
      </c>
      <c r="B1003" s="109"/>
      <c r="C1003" s="112"/>
      <c r="D1003" s="34"/>
      <c r="E1003" s="113"/>
      <c r="F1003" s="72"/>
      <c r="G1003" s="126"/>
      <c r="H1003" s="125"/>
      <c r="I1003" s="72"/>
      <c r="J1003" s="72" t="s">
        <v>644</v>
      </c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  <c r="AA1003" s="108"/>
      <c r="AB1003" s="108"/>
    </row>
    <row r="1004" spans="1:28" ht="12.75" customHeight="1" x14ac:dyDescent="0.35">
      <c r="A1004" s="111">
        <v>18</v>
      </c>
      <c r="B1004" s="133" t="s">
        <v>134</v>
      </c>
      <c r="C1004" s="112">
        <v>1.5844907407407408E-2</v>
      </c>
      <c r="D1004" s="34">
        <v>100</v>
      </c>
      <c r="E1004" s="113"/>
      <c r="F1004" s="72"/>
      <c r="G1004" s="126"/>
      <c r="H1004" s="125"/>
      <c r="I1004" s="72" t="s">
        <v>402</v>
      </c>
      <c r="J1004" s="72" t="s">
        <v>644</v>
      </c>
      <c r="K1004" s="108"/>
      <c r="L1004" s="108"/>
      <c r="M1004" s="108"/>
      <c r="N1004" s="108"/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108"/>
      <c r="Y1004" s="108"/>
      <c r="Z1004" s="108"/>
      <c r="AA1004" s="108"/>
      <c r="AB1004" s="108"/>
    </row>
    <row r="1005" spans="1:28" ht="12.75" customHeight="1" x14ac:dyDescent="0.35">
      <c r="A1005" s="111">
        <v>22</v>
      </c>
      <c r="B1005" s="133" t="s">
        <v>138</v>
      </c>
      <c r="C1005" s="112">
        <v>1.6030092592592592E-2</v>
      </c>
      <c r="D1005" s="34">
        <v>98</v>
      </c>
      <c r="E1005" s="113"/>
      <c r="F1005" s="72"/>
      <c r="G1005" s="126"/>
      <c r="H1005" s="125"/>
      <c r="I1005" s="72" t="s">
        <v>402</v>
      </c>
      <c r="J1005" s="72" t="s">
        <v>644</v>
      </c>
      <c r="K1005" s="108"/>
      <c r="L1005" s="108"/>
      <c r="M1005" s="108"/>
      <c r="N1005" s="108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108"/>
      <c r="Y1005" s="108"/>
      <c r="Z1005" s="108"/>
      <c r="AA1005" s="108"/>
      <c r="AB1005" s="108"/>
    </row>
    <row r="1006" spans="1:28" ht="12.75" customHeight="1" x14ac:dyDescent="0.35">
      <c r="A1006" s="111">
        <v>40</v>
      </c>
      <c r="B1006" s="133" t="s">
        <v>146</v>
      </c>
      <c r="C1006" s="112">
        <v>1.7615740740740741E-2</v>
      </c>
      <c r="D1006" s="34">
        <v>95</v>
      </c>
      <c r="E1006" s="113"/>
      <c r="F1006" s="72"/>
      <c r="G1006" s="126"/>
      <c r="H1006" s="125"/>
      <c r="I1006" s="72" t="s">
        <v>402</v>
      </c>
      <c r="J1006" s="72" t="s">
        <v>644</v>
      </c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</row>
    <row r="1007" spans="1:28" ht="12.75" customHeight="1" x14ac:dyDescent="0.35">
      <c r="A1007" s="111">
        <v>48</v>
      </c>
      <c r="B1007" s="133" t="s">
        <v>147</v>
      </c>
      <c r="C1007" s="112">
        <v>1.8437499999999999E-2</v>
      </c>
      <c r="D1007" s="34">
        <v>93</v>
      </c>
      <c r="E1007" s="113"/>
      <c r="F1007" s="72"/>
      <c r="G1007" s="126"/>
      <c r="H1007" s="125"/>
      <c r="I1007" s="72" t="s">
        <v>402</v>
      </c>
      <c r="J1007" s="72" t="s">
        <v>644</v>
      </c>
      <c r="K1007" s="108"/>
      <c r="L1007" s="108"/>
      <c r="M1007" s="108"/>
      <c r="N1007" s="108"/>
      <c r="O1007" s="108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  <c r="AA1007" s="108"/>
      <c r="AB1007" s="108"/>
    </row>
    <row r="1008" spans="1:28" ht="12.75" customHeight="1" x14ac:dyDescent="0.35">
      <c r="A1008" s="111">
        <v>66</v>
      </c>
      <c r="B1008" s="133" t="s">
        <v>151</v>
      </c>
      <c r="C1008" s="112">
        <v>2.3715277777777776E-2</v>
      </c>
      <c r="D1008" s="34">
        <v>90</v>
      </c>
      <c r="E1008" s="113"/>
      <c r="F1008" s="72"/>
      <c r="G1008" s="126"/>
      <c r="H1008" s="125"/>
      <c r="I1008" s="72" t="s">
        <v>402</v>
      </c>
      <c r="J1008" s="72" t="s">
        <v>644</v>
      </c>
      <c r="K1008" s="108"/>
      <c r="L1008" s="108"/>
      <c r="M1008" s="108"/>
      <c r="N1008" s="108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  <c r="AA1008" s="108"/>
      <c r="AB1008" s="108"/>
    </row>
    <row r="1009" spans="1:28" ht="12.75" customHeight="1" x14ac:dyDescent="0.35">
      <c r="A1009" s="111" t="s">
        <v>354</v>
      </c>
      <c r="B1009" s="133"/>
      <c r="C1009" s="112"/>
      <c r="D1009" s="34"/>
      <c r="E1009" s="113"/>
      <c r="F1009" s="72"/>
      <c r="G1009" s="126"/>
      <c r="H1009" s="125"/>
      <c r="I1009" s="72"/>
      <c r="J1009" s="72" t="s">
        <v>644</v>
      </c>
      <c r="K1009" s="108"/>
      <c r="L1009" s="108"/>
      <c r="M1009" s="108"/>
      <c r="N1009" s="108"/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  <c r="AA1009" s="108"/>
      <c r="AB1009" s="108"/>
    </row>
    <row r="1010" spans="1:28" ht="12.75" customHeight="1" x14ac:dyDescent="0.35">
      <c r="A1010" s="111">
        <v>27</v>
      </c>
      <c r="B1010" s="133" t="s">
        <v>268</v>
      </c>
      <c r="C1010" s="112">
        <v>2.5509259259259259E-2</v>
      </c>
      <c r="D1010" s="34">
        <v>100</v>
      </c>
      <c r="E1010" s="113"/>
      <c r="F1010" s="72"/>
      <c r="G1010" s="126"/>
      <c r="H1010" s="125"/>
      <c r="I1010" s="72" t="s">
        <v>402</v>
      </c>
      <c r="J1010" s="72" t="s">
        <v>644</v>
      </c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  <c r="AA1010" s="108"/>
      <c r="AB1010" s="108"/>
    </row>
    <row r="1011" spans="1:28" ht="12.75" customHeight="1" x14ac:dyDescent="0.35">
      <c r="A1011" s="111">
        <v>64</v>
      </c>
      <c r="B1011" s="133" t="s">
        <v>288</v>
      </c>
      <c r="C1011" s="112">
        <v>2.8206018518518519E-2</v>
      </c>
      <c r="D1011" s="34">
        <v>95</v>
      </c>
      <c r="E1011" s="113"/>
      <c r="F1011" s="72"/>
      <c r="G1011" s="126"/>
      <c r="H1011" s="125"/>
      <c r="I1011" s="72" t="s">
        <v>402</v>
      </c>
      <c r="J1011" s="72" t="s">
        <v>644</v>
      </c>
      <c r="K1011" s="108"/>
      <c r="L1011" s="108"/>
      <c r="M1011" s="108"/>
      <c r="N1011" s="108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  <c r="AA1011" s="108"/>
      <c r="AB1011" s="108"/>
    </row>
    <row r="1012" spans="1:28" ht="12.75" customHeight="1" x14ac:dyDescent="0.35">
      <c r="A1012" s="111">
        <v>108</v>
      </c>
      <c r="B1012" s="133" t="s">
        <v>234</v>
      </c>
      <c r="C1012" s="112">
        <v>3.2060185185185185E-2</v>
      </c>
      <c r="D1012" s="34">
        <v>90</v>
      </c>
      <c r="E1012" s="113"/>
      <c r="F1012" s="72"/>
      <c r="G1012" s="126"/>
      <c r="H1012" s="125"/>
      <c r="I1012" s="72" t="s">
        <v>402</v>
      </c>
      <c r="J1012" s="72" t="s">
        <v>644</v>
      </c>
      <c r="K1012" s="108"/>
      <c r="L1012" s="108"/>
      <c r="M1012" s="108"/>
      <c r="N1012" s="108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  <c r="AA1012" s="108"/>
      <c r="AB1012" s="108"/>
    </row>
    <row r="1013" spans="1:28" ht="12.75" customHeight="1" x14ac:dyDescent="0.35">
      <c r="A1013" s="111" t="s">
        <v>354</v>
      </c>
      <c r="B1013" s="133"/>
      <c r="C1013" s="112"/>
      <c r="D1013" s="34"/>
      <c r="E1013" s="113"/>
      <c r="F1013" s="72"/>
      <c r="G1013" s="126"/>
      <c r="H1013" s="125"/>
      <c r="I1013" s="72"/>
      <c r="J1013" s="72" t="s">
        <v>644</v>
      </c>
      <c r="K1013" s="108"/>
      <c r="L1013" s="108"/>
      <c r="M1013" s="108"/>
      <c r="N1013" s="108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  <c r="AA1013" s="108"/>
      <c r="AB1013" s="108"/>
    </row>
    <row r="1014" spans="1:28" ht="12.75" customHeight="1" x14ac:dyDescent="0.35">
      <c r="A1014" s="33" t="s">
        <v>645</v>
      </c>
      <c r="B1014" s="133"/>
      <c r="C1014" s="112"/>
      <c r="D1014" s="34"/>
      <c r="E1014" s="113"/>
      <c r="F1014" s="72"/>
      <c r="G1014" s="126"/>
      <c r="H1014" s="125"/>
      <c r="I1014" s="72"/>
      <c r="J1014" s="72" t="s">
        <v>646</v>
      </c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  <c r="AA1014" s="108"/>
      <c r="AB1014" s="108"/>
    </row>
    <row r="1015" spans="1:28" ht="12.75" customHeight="1" x14ac:dyDescent="0.35">
      <c r="A1015" s="111">
        <v>33</v>
      </c>
      <c r="B1015" s="133" t="s">
        <v>226</v>
      </c>
      <c r="C1015" s="112">
        <v>4.5729166666666668E-2</v>
      </c>
      <c r="D1015" s="34">
        <v>100</v>
      </c>
      <c r="E1015" s="113">
        <v>4.5729166666666668E-2</v>
      </c>
      <c r="F1015" s="72"/>
      <c r="G1015" s="126"/>
      <c r="H1015" s="125"/>
      <c r="I1015" s="72" t="s">
        <v>220</v>
      </c>
      <c r="J1015" s="72" t="s">
        <v>646</v>
      </c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  <c r="AA1015" s="108"/>
      <c r="AB1015" s="108"/>
    </row>
    <row r="1016" spans="1:28" ht="12.75" customHeight="1" x14ac:dyDescent="0.35">
      <c r="A1016" s="111">
        <v>45</v>
      </c>
      <c r="B1016" s="133" t="s">
        <v>216</v>
      </c>
      <c r="C1016" s="112">
        <v>4.701388888888889E-2</v>
      </c>
      <c r="D1016" s="34">
        <v>99</v>
      </c>
      <c r="E1016" s="113">
        <v>4.701388888888889E-2</v>
      </c>
      <c r="F1016" s="72"/>
      <c r="G1016" s="126"/>
      <c r="H1016" s="125"/>
      <c r="I1016" s="72" t="s">
        <v>228</v>
      </c>
      <c r="J1016" s="72" t="s">
        <v>646</v>
      </c>
      <c r="K1016" s="108"/>
      <c r="L1016" s="108"/>
      <c r="M1016" s="108"/>
      <c r="N1016" s="108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108"/>
      <c r="Y1016" s="108"/>
      <c r="Z1016" s="108"/>
      <c r="AA1016" s="108"/>
      <c r="AB1016" s="108"/>
    </row>
    <row r="1017" spans="1:28" ht="12.75" customHeight="1" x14ac:dyDescent="0.35">
      <c r="A1017" s="111">
        <v>56</v>
      </c>
      <c r="B1017" s="133" t="s">
        <v>143</v>
      </c>
      <c r="C1017" s="112">
        <v>4.8414351851851854E-2</v>
      </c>
      <c r="D1017" s="34">
        <v>100</v>
      </c>
      <c r="E1017" s="113">
        <v>4.8414351851851854E-2</v>
      </c>
      <c r="F1017" s="72"/>
      <c r="G1017" s="126"/>
      <c r="H1017" s="125"/>
      <c r="I1017" s="72" t="s">
        <v>137</v>
      </c>
      <c r="J1017" s="72" t="s">
        <v>646</v>
      </c>
      <c r="K1017" s="108"/>
      <c r="L1017" s="108"/>
      <c r="M1017" s="108"/>
      <c r="N1017" s="108"/>
      <c r="O1017" s="108"/>
      <c r="P1017" s="108"/>
      <c r="Q1017" s="108"/>
      <c r="R1017" s="108"/>
      <c r="S1017" s="108"/>
      <c r="T1017" s="108"/>
      <c r="U1017" s="108"/>
      <c r="V1017" s="108"/>
      <c r="W1017" s="108"/>
      <c r="X1017" s="108"/>
      <c r="Y1017" s="108"/>
      <c r="Z1017" s="108"/>
      <c r="AA1017" s="108"/>
      <c r="AB1017" s="108"/>
    </row>
    <row r="1018" spans="1:28" ht="12.75" customHeight="1" x14ac:dyDescent="0.35">
      <c r="A1018" s="111">
        <v>65</v>
      </c>
      <c r="B1018" s="133" t="s">
        <v>237</v>
      </c>
      <c r="C1018" s="112">
        <v>4.8784722222222222E-2</v>
      </c>
      <c r="D1018" s="34">
        <v>98</v>
      </c>
      <c r="E1018" s="113">
        <v>4.8784722222222222E-2</v>
      </c>
      <c r="F1018" s="72"/>
      <c r="G1018" s="126"/>
      <c r="H1018" s="125"/>
      <c r="I1018" s="72" t="s">
        <v>228</v>
      </c>
      <c r="J1018" s="72" t="s">
        <v>646</v>
      </c>
      <c r="K1018" s="108"/>
      <c r="L1018" s="108"/>
      <c r="M1018" s="108"/>
      <c r="N1018" s="108"/>
      <c r="O1018" s="108"/>
      <c r="P1018" s="108"/>
      <c r="Q1018" s="108"/>
      <c r="R1018" s="108"/>
      <c r="S1018" s="108"/>
      <c r="T1018" s="108"/>
      <c r="U1018" s="108"/>
      <c r="V1018" s="108"/>
      <c r="W1018" s="108"/>
      <c r="X1018" s="108"/>
      <c r="Y1018" s="108"/>
      <c r="Z1018" s="108"/>
      <c r="AA1018" s="108"/>
      <c r="AB1018" s="108"/>
    </row>
    <row r="1019" spans="1:28" ht="12.75" customHeight="1" x14ac:dyDescent="0.35">
      <c r="A1019" s="111">
        <v>74</v>
      </c>
      <c r="B1019" s="133" t="s">
        <v>231</v>
      </c>
      <c r="C1019" s="112">
        <v>4.9895833333333334E-2</v>
      </c>
      <c r="D1019" s="34">
        <v>97</v>
      </c>
      <c r="E1019" s="113">
        <v>4.9895833333333334E-2</v>
      </c>
      <c r="F1019" s="72"/>
      <c r="G1019" s="126"/>
      <c r="H1019" s="125"/>
      <c r="I1019" s="72" t="s">
        <v>228</v>
      </c>
      <c r="J1019" s="72" t="s">
        <v>646</v>
      </c>
      <c r="K1019" s="108"/>
      <c r="L1019" s="108"/>
      <c r="M1019" s="108"/>
      <c r="N1019" s="108"/>
      <c r="O1019" s="108"/>
      <c r="P1019" s="108"/>
      <c r="Q1019" s="108"/>
      <c r="R1019" s="108"/>
      <c r="S1019" s="108"/>
      <c r="T1019" s="108"/>
      <c r="U1019" s="108"/>
      <c r="V1019" s="108"/>
      <c r="W1019" s="108"/>
      <c r="X1019" s="108"/>
      <c r="Y1019" s="108"/>
      <c r="Z1019" s="108"/>
      <c r="AA1019" s="108"/>
      <c r="AB1019" s="108"/>
    </row>
    <row r="1020" spans="1:28" ht="12.75" customHeight="1" x14ac:dyDescent="0.35">
      <c r="A1020" s="111">
        <v>99</v>
      </c>
      <c r="B1020" s="133" t="s">
        <v>138</v>
      </c>
      <c r="C1020" s="112">
        <v>5.1064814814814813E-2</v>
      </c>
      <c r="D1020" s="34">
        <v>98</v>
      </c>
      <c r="E1020" s="113">
        <v>5.1064814814814813E-2</v>
      </c>
      <c r="F1020" s="72"/>
      <c r="G1020" s="126"/>
      <c r="H1020" s="125"/>
      <c r="I1020" s="72" t="s">
        <v>137</v>
      </c>
      <c r="J1020" s="72" t="s">
        <v>646</v>
      </c>
      <c r="K1020" s="108"/>
      <c r="L1020" s="108"/>
      <c r="M1020" s="108"/>
      <c r="N1020" s="108"/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  <c r="AA1020" s="108"/>
      <c r="AB1020" s="108"/>
    </row>
    <row r="1021" spans="1:28" ht="12.75" customHeight="1" x14ac:dyDescent="0.35">
      <c r="A1021" s="111">
        <v>125</v>
      </c>
      <c r="B1021" s="133" t="s">
        <v>233</v>
      </c>
      <c r="C1021" s="112">
        <v>5.2395833333333336E-2</v>
      </c>
      <c r="D1021" s="34">
        <v>96</v>
      </c>
      <c r="E1021" s="113">
        <v>5.2395833333333336E-2</v>
      </c>
      <c r="F1021" s="72"/>
      <c r="G1021" s="126"/>
      <c r="H1021" s="125"/>
      <c r="I1021" s="72" t="s">
        <v>239</v>
      </c>
      <c r="J1021" s="72" t="s">
        <v>646</v>
      </c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8"/>
      <c r="AB1021" s="108"/>
    </row>
    <row r="1022" spans="1:28" ht="12.75" customHeight="1" x14ac:dyDescent="0.35">
      <c r="A1022" s="111">
        <v>177</v>
      </c>
      <c r="B1022" s="133" t="s">
        <v>235</v>
      </c>
      <c r="C1022" s="112">
        <v>5.4918981481481478E-2</v>
      </c>
      <c r="D1022" s="34">
        <v>94</v>
      </c>
      <c r="E1022" s="113">
        <v>5.4918981481481478E-2</v>
      </c>
      <c r="F1022" s="72"/>
      <c r="G1022" s="126"/>
      <c r="H1022" s="125"/>
      <c r="I1022" s="72" t="s">
        <v>250</v>
      </c>
      <c r="J1022" s="72" t="s">
        <v>646</v>
      </c>
      <c r="K1022" s="108"/>
      <c r="L1022" s="108"/>
      <c r="M1022" s="108"/>
      <c r="N1022" s="108"/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  <c r="AA1022" s="108"/>
      <c r="AB1022" s="108"/>
    </row>
    <row r="1023" spans="1:28" ht="12.75" customHeight="1" x14ac:dyDescent="0.35">
      <c r="A1023" s="111">
        <v>211</v>
      </c>
      <c r="B1023" s="133" t="s">
        <v>243</v>
      </c>
      <c r="C1023" s="112">
        <v>5.6377314814814818E-2</v>
      </c>
      <c r="D1023" s="34">
        <v>93</v>
      </c>
      <c r="E1023" s="113">
        <v>5.6377314814814818E-2</v>
      </c>
      <c r="F1023" s="72"/>
      <c r="G1023" s="126"/>
      <c r="H1023" s="125"/>
      <c r="I1023" s="72" t="s">
        <v>250</v>
      </c>
      <c r="J1023" s="72" t="s">
        <v>646</v>
      </c>
      <c r="K1023" s="108"/>
      <c r="L1023" s="108"/>
      <c r="M1023" s="108"/>
      <c r="N1023" s="108"/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  <c r="AA1023" s="108"/>
      <c r="AB1023" s="108"/>
    </row>
    <row r="1024" spans="1:28" ht="12.75" customHeight="1" x14ac:dyDescent="0.35">
      <c r="A1024" s="111">
        <v>252</v>
      </c>
      <c r="B1024" s="133" t="s">
        <v>240</v>
      </c>
      <c r="C1024" s="112">
        <v>5.8171296296296297E-2</v>
      </c>
      <c r="D1024" s="34">
        <v>92</v>
      </c>
      <c r="E1024" s="113">
        <v>5.8171296296296297E-2</v>
      </c>
      <c r="F1024" s="72"/>
      <c r="G1024" s="126"/>
      <c r="H1024" s="125"/>
      <c r="I1024" s="72" t="s">
        <v>254</v>
      </c>
      <c r="J1024" s="72" t="s">
        <v>646</v>
      </c>
      <c r="K1024" s="108"/>
      <c r="L1024" s="108"/>
      <c r="M1024" s="108"/>
      <c r="N1024" s="108"/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  <c r="AA1024" s="108"/>
      <c r="AB1024" s="108"/>
    </row>
    <row r="1025" spans="1:28" ht="12.75" customHeight="1" x14ac:dyDescent="0.35">
      <c r="A1025" s="111">
        <v>257</v>
      </c>
      <c r="B1025" s="133" t="s">
        <v>147</v>
      </c>
      <c r="C1025" s="112">
        <v>5.8414351851851849E-2</v>
      </c>
      <c r="D1025" s="34">
        <v>96</v>
      </c>
      <c r="E1025" s="113">
        <v>5.8414351851851849E-2</v>
      </c>
      <c r="F1025" s="72"/>
      <c r="G1025" s="126"/>
      <c r="H1025" s="125"/>
      <c r="I1025" s="72" t="s">
        <v>149</v>
      </c>
      <c r="J1025" s="72" t="s">
        <v>646</v>
      </c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  <c r="AA1025" s="108"/>
      <c r="AB1025" s="108"/>
    </row>
    <row r="1026" spans="1:28" ht="12.75" customHeight="1" x14ac:dyDescent="0.35">
      <c r="A1026" s="111">
        <v>260</v>
      </c>
      <c r="B1026" s="133" t="s">
        <v>144</v>
      </c>
      <c r="C1026" s="112">
        <v>5.8530092592592592E-2</v>
      </c>
      <c r="D1026" s="34">
        <v>94</v>
      </c>
      <c r="E1026" s="113">
        <v>5.8530092592592592E-2</v>
      </c>
      <c r="F1026" s="72"/>
      <c r="G1026" s="126"/>
      <c r="H1026" s="125"/>
      <c r="I1026" s="72" t="s">
        <v>149</v>
      </c>
      <c r="J1026" s="72" t="s">
        <v>646</v>
      </c>
      <c r="K1026" s="108"/>
      <c r="L1026" s="108"/>
      <c r="M1026" s="108"/>
      <c r="N1026" s="108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  <c r="AA1026" s="108"/>
      <c r="AB1026" s="108"/>
    </row>
    <row r="1027" spans="1:28" ht="12.75" customHeight="1" x14ac:dyDescent="0.35">
      <c r="A1027" s="111">
        <v>375</v>
      </c>
      <c r="B1027" s="133" t="s">
        <v>234</v>
      </c>
      <c r="C1027" s="112">
        <v>6.3449074074074074E-2</v>
      </c>
      <c r="D1027" s="34">
        <v>91</v>
      </c>
      <c r="E1027" s="113">
        <v>6.3449074074074074E-2</v>
      </c>
      <c r="F1027" s="72"/>
      <c r="G1027" s="126"/>
      <c r="H1027" s="125"/>
      <c r="I1027" s="72" t="s">
        <v>254</v>
      </c>
      <c r="J1027" s="72" t="s">
        <v>646</v>
      </c>
      <c r="K1027" s="108"/>
      <c r="L1027" s="108"/>
      <c r="M1027" s="108"/>
      <c r="N1027" s="108"/>
      <c r="O1027" s="108"/>
      <c r="P1027" s="108"/>
      <c r="Q1027" s="108"/>
      <c r="R1027" s="108"/>
      <c r="S1027" s="108"/>
      <c r="T1027" s="108"/>
      <c r="U1027" s="108"/>
      <c r="V1027" s="108"/>
      <c r="W1027" s="108"/>
      <c r="X1027" s="108"/>
      <c r="Y1027" s="108"/>
      <c r="Z1027" s="108"/>
      <c r="AA1027" s="108"/>
      <c r="AB1027" s="108"/>
    </row>
    <row r="1028" spans="1:28" ht="12.75" customHeight="1" x14ac:dyDescent="0.35">
      <c r="A1028" s="111">
        <v>409</v>
      </c>
      <c r="B1028" s="133" t="s">
        <v>171</v>
      </c>
      <c r="C1028" s="112">
        <v>6.4351851851851855E-2</v>
      </c>
      <c r="D1028" s="34">
        <v>92</v>
      </c>
      <c r="E1028" s="113">
        <v>6.4351851851851855E-2</v>
      </c>
      <c r="F1028" s="72"/>
      <c r="G1028" s="126"/>
      <c r="H1028" s="125"/>
      <c r="I1028" s="72" t="s">
        <v>173</v>
      </c>
      <c r="J1028" s="72" t="s">
        <v>646</v>
      </c>
      <c r="K1028" s="108"/>
      <c r="L1028" s="108"/>
      <c r="M1028" s="108"/>
      <c r="N1028" s="108"/>
      <c r="O1028" s="108"/>
      <c r="P1028" s="108"/>
      <c r="Q1028" s="108"/>
      <c r="R1028" s="108"/>
      <c r="S1028" s="108"/>
      <c r="T1028" s="108"/>
      <c r="U1028" s="108"/>
      <c r="V1028" s="108"/>
      <c r="W1028" s="108"/>
      <c r="X1028" s="108"/>
      <c r="Y1028" s="108"/>
      <c r="Z1028" s="108"/>
      <c r="AA1028" s="108"/>
      <c r="AB1028" s="108"/>
    </row>
    <row r="1029" spans="1:28" ht="12.75" customHeight="1" x14ac:dyDescent="0.35">
      <c r="A1029" s="111">
        <v>431</v>
      </c>
      <c r="B1029" s="133" t="s">
        <v>284</v>
      </c>
      <c r="C1029" s="112">
        <v>6.5555555555555561E-2</v>
      </c>
      <c r="D1029" s="34">
        <v>90</v>
      </c>
      <c r="E1029" s="113">
        <v>6.5555555555555561E-2</v>
      </c>
      <c r="F1029" s="72"/>
      <c r="G1029" s="126"/>
      <c r="H1029" s="125"/>
      <c r="I1029" s="72" t="s">
        <v>253</v>
      </c>
      <c r="J1029" s="72" t="s">
        <v>646</v>
      </c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  <c r="AA1029" s="108"/>
      <c r="AB1029" s="108"/>
    </row>
    <row r="1030" spans="1:28" ht="12.75" customHeight="1" x14ac:dyDescent="0.35">
      <c r="A1030" s="111">
        <v>461</v>
      </c>
      <c r="B1030" s="133" t="s">
        <v>158</v>
      </c>
      <c r="C1030" s="112">
        <v>6.6643518518518519E-2</v>
      </c>
      <c r="D1030" s="34">
        <v>90</v>
      </c>
      <c r="E1030" s="113">
        <v>6.6643518518518519E-2</v>
      </c>
      <c r="F1030" s="72"/>
      <c r="G1030" s="126"/>
      <c r="H1030" s="125"/>
      <c r="I1030" s="72" t="s">
        <v>173</v>
      </c>
      <c r="J1030" s="72" t="s">
        <v>646</v>
      </c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  <c r="AA1030" s="108"/>
      <c r="AB1030" s="108"/>
    </row>
    <row r="1031" spans="1:28" ht="12.75" customHeight="1" x14ac:dyDescent="0.35">
      <c r="A1031" s="111" t="s">
        <v>354</v>
      </c>
      <c r="B1031" s="133"/>
      <c r="C1031" s="112"/>
      <c r="D1031" s="34"/>
      <c r="E1031" s="113"/>
      <c r="F1031" s="72"/>
      <c r="G1031" s="126"/>
      <c r="H1031" s="125"/>
      <c r="I1031" s="72"/>
      <c r="J1031" s="72" t="s">
        <v>646</v>
      </c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  <c r="AA1031" s="108"/>
      <c r="AB1031" s="108"/>
    </row>
    <row r="1032" spans="1:28" ht="12.75" customHeight="1" x14ac:dyDescent="0.35">
      <c r="A1032" s="109" t="s">
        <v>647</v>
      </c>
      <c r="B1032" s="109"/>
      <c r="C1032" s="112"/>
      <c r="D1032" s="34"/>
      <c r="E1032" s="113"/>
      <c r="F1032" s="72"/>
      <c r="G1032" s="126"/>
      <c r="H1032" s="125"/>
      <c r="I1032" s="72"/>
      <c r="J1032" s="72" t="s">
        <v>648</v>
      </c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  <c r="AA1032" s="108"/>
      <c r="AB1032" s="108"/>
    </row>
    <row r="1033" spans="1:28" ht="12.75" customHeight="1" x14ac:dyDescent="0.35">
      <c r="A1033" s="111">
        <v>11</v>
      </c>
      <c r="B1033" s="72" t="s">
        <v>134</v>
      </c>
      <c r="C1033" s="112">
        <v>2.2939814814814816E-2</v>
      </c>
      <c r="D1033" s="34">
        <v>100</v>
      </c>
      <c r="E1033" s="113"/>
      <c r="F1033" s="72"/>
      <c r="G1033" s="126"/>
      <c r="H1033" s="125"/>
      <c r="I1033" s="72" t="s">
        <v>402</v>
      </c>
      <c r="J1033" s="72" t="s">
        <v>648</v>
      </c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  <c r="AA1033" s="108"/>
      <c r="AB1033" s="108"/>
    </row>
    <row r="1034" spans="1:28" ht="12.75" customHeight="1" x14ac:dyDescent="0.35">
      <c r="A1034" s="111">
        <v>16</v>
      </c>
      <c r="B1034" s="72" t="s">
        <v>180</v>
      </c>
      <c r="C1034" s="112">
        <v>2.3275462962962963E-2</v>
      </c>
      <c r="D1034" s="34">
        <v>99</v>
      </c>
      <c r="E1034" s="113"/>
      <c r="F1034" s="72"/>
      <c r="G1034" s="126"/>
      <c r="H1034" s="125"/>
      <c r="I1034" s="72" t="s">
        <v>402</v>
      </c>
      <c r="J1034" s="72" t="s">
        <v>648</v>
      </c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  <c r="AA1034" s="108"/>
      <c r="AB1034" s="108"/>
    </row>
    <row r="1035" spans="1:28" ht="12.75" customHeight="1" x14ac:dyDescent="0.35">
      <c r="A1035" s="111">
        <v>17</v>
      </c>
      <c r="B1035" s="72" t="s">
        <v>143</v>
      </c>
      <c r="C1035" s="112">
        <v>2.3287037037037037E-2</v>
      </c>
      <c r="D1035" s="34">
        <v>98</v>
      </c>
      <c r="E1035" s="113"/>
      <c r="F1035" s="72"/>
      <c r="G1035" s="126"/>
      <c r="H1035" s="125"/>
      <c r="I1035" s="72" t="s">
        <v>402</v>
      </c>
      <c r="J1035" s="72" t="s">
        <v>648</v>
      </c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  <c r="AA1035" s="108"/>
      <c r="AB1035" s="108"/>
    </row>
    <row r="1036" spans="1:28" ht="12.75" customHeight="1" x14ac:dyDescent="0.35">
      <c r="A1036" s="111">
        <v>28</v>
      </c>
      <c r="B1036" s="72" t="s">
        <v>138</v>
      </c>
      <c r="C1036" s="112">
        <v>2.4305555555555556E-2</v>
      </c>
      <c r="D1036" s="34">
        <v>97</v>
      </c>
      <c r="E1036" s="113"/>
      <c r="F1036" s="72"/>
      <c r="G1036" s="126"/>
      <c r="H1036" s="125"/>
      <c r="I1036" s="72" t="s">
        <v>402</v>
      </c>
      <c r="J1036" s="72" t="s">
        <v>648</v>
      </c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Y1036" s="108"/>
      <c r="Z1036" s="108"/>
      <c r="AA1036" s="108"/>
      <c r="AB1036" s="108"/>
    </row>
    <row r="1037" spans="1:28" ht="12.75" customHeight="1" x14ac:dyDescent="0.35">
      <c r="A1037" s="111">
        <v>33</v>
      </c>
      <c r="B1037" s="72" t="s">
        <v>141</v>
      </c>
      <c r="C1037" s="112">
        <v>2.4861111111111112E-2</v>
      </c>
      <c r="D1037" s="34">
        <v>96</v>
      </c>
      <c r="E1037" s="113"/>
      <c r="F1037" s="72"/>
      <c r="G1037" s="126"/>
      <c r="H1037" s="125"/>
      <c r="I1037" s="72" t="s">
        <v>402</v>
      </c>
      <c r="J1037" s="72" t="s">
        <v>648</v>
      </c>
      <c r="K1037" s="108"/>
      <c r="L1037" s="108"/>
      <c r="M1037" s="108"/>
      <c r="N1037" s="108"/>
      <c r="O1037" s="108"/>
      <c r="P1037" s="108"/>
      <c r="Q1037" s="108"/>
      <c r="R1037" s="108"/>
      <c r="S1037" s="108"/>
      <c r="T1037" s="108"/>
      <c r="U1037" s="108"/>
      <c r="V1037" s="108"/>
      <c r="W1037" s="108"/>
      <c r="X1037" s="108"/>
      <c r="Y1037" s="108"/>
      <c r="Z1037" s="108"/>
      <c r="AA1037" s="108"/>
      <c r="AB1037" s="108"/>
    </row>
    <row r="1038" spans="1:28" ht="12.75" customHeight="1" x14ac:dyDescent="0.35">
      <c r="A1038" s="111">
        <v>56</v>
      </c>
      <c r="B1038" s="72" t="s">
        <v>165</v>
      </c>
      <c r="C1038" s="112">
        <v>2.6412037037037036E-2</v>
      </c>
      <c r="D1038" s="34">
        <v>95</v>
      </c>
      <c r="E1038" s="113"/>
      <c r="F1038" s="72"/>
      <c r="G1038" s="126"/>
      <c r="H1038" s="125"/>
      <c r="I1038" s="72" t="s">
        <v>402</v>
      </c>
      <c r="J1038" s="72" t="s">
        <v>648</v>
      </c>
      <c r="K1038" s="108"/>
      <c r="L1038" s="108"/>
      <c r="M1038" s="108"/>
      <c r="N1038" s="108"/>
      <c r="O1038" s="108"/>
      <c r="P1038" s="108"/>
      <c r="Q1038" s="108"/>
      <c r="R1038" s="108"/>
      <c r="S1038" s="108"/>
      <c r="T1038" s="108"/>
      <c r="U1038" s="108"/>
      <c r="V1038" s="108"/>
      <c r="W1038" s="108"/>
      <c r="X1038" s="108"/>
      <c r="Y1038" s="108"/>
      <c r="Z1038" s="108"/>
      <c r="AA1038" s="108"/>
      <c r="AB1038" s="108"/>
    </row>
    <row r="1039" spans="1:28" ht="12.75" customHeight="1" x14ac:dyDescent="0.35">
      <c r="A1039" s="111">
        <v>84</v>
      </c>
      <c r="B1039" s="72" t="s">
        <v>166</v>
      </c>
      <c r="C1039" s="112">
        <v>2.7407407407407408E-2</v>
      </c>
      <c r="D1039" s="34">
        <v>94</v>
      </c>
      <c r="E1039" s="113"/>
      <c r="F1039" s="72"/>
      <c r="G1039" s="126"/>
      <c r="H1039" s="125"/>
      <c r="I1039" s="72" t="s">
        <v>402</v>
      </c>
      <c r="J1039" s="72" t="s">
        <v>648</v>
      </c>
      <c r="K1039" s="108"/>
      <c r="L1039" s="108"/>
      <c r="M1039" s="108"/>
      <c r="N1039" s="108"/>
      <c r="O1039" s="108"/>
      <c r="P1039" s="108"/>
      <c r="Q1039" s="108"/>
      <c r="R1039" s="108"/>
      <c r="S1039" s="108"/>
      <c r="T1039" s="108"/>
      <c r="U1039" s="108"/>
      <c r="V1039" s="108"/>
      <c r="W1039" s="108"/>
      <c r="X1039" s="108"/>
      <c r="Y1039" s="108"/>
      <c r="Z1039" s="108"/>
      <c r="AA1039" s="108"/>
      <c r="AB1039" s="108"/>
    </row>
    <row r="1040" spans="1:28" ht="12.75" customHeight="1" x14ac:dyDescent="0.35">
      <c r="A1040" s="111">
        <v>91</v>
      </c>
      <c r="B1040" s="72" t="s">
        <v>147</v>
      </c>
      <c r="C1040" s="112">
        <v>2.7592592592592592E-2</v>
      </c>
      <c r="D1040" s="34">
        <v>93</v>
      </c>
      <c r="E1040" s="113"/>
      <c r="F1040" s="72"/>
      <c r="G1040" s="126"/>
      <c r="H1040" s="125"/>
      <c r="I1040" s="72" t="s">
        <v>402</v>
      </c>
      <c r="J1040" s="72" t="s">
        <v>648</v>
      </c>
      <c r="K1040" s="108"/>
      <c r="L1040" s="108"/>
      <c r="M1040" s="108"/>
      <c r="N1040" s="108"/>
      <c r="O1040" s="108"/>
      <c r="P1040" s="108"/>
      <c r="Q1040" s="108"/>
      <c r="R1040" s="108"/>
      <c r="S1040" s="108"/>
      <c r="T1040" s="108"/>
      <c r="U1040" s="108"/>
      <c r="V1040" s="108"/>
      <c r="W1040" s="108"/>
      <c r="X1040" s="108"/>
      <c r="Y1040" s="108"/>
      <c r="Z1040" s="108"/>
      <c r="AA1040" s="108"/>
      <c r="AB1040" s="108"/>
    </row>
    <row r="1041" spans="1:28" ht="12.75" customHeight="1" x14ac:dyDescent="0.35">
      <c r="A1041" s="111">
        <v>104</v>
      </c>
      <c r="B1041" s="72" t="s">
        <v>144</v>
      </c>
      <c r="C1041" s="112">
        <v>2.7893518518518519E-2</v>
      </c>
      <c r="D1041" s="34">
        <v>92</v>
      </c>
      <c r="E1041" s="113"/>
      <c r="F1041" s="72"/>
      <c r="G1041" s="126"/>
      <c r="H1041" s="125"/>
      <c r="I1041" s="72" t="s">
        <v>402</v>
      </c>
      <c r="J1041" s="72" t="s">
        <v>648</v>
      </c>
      <c r="K1041" s="108"/>
      <c r="L1041" s="108"/>
      <c r="M1041" s="108"/>
      <c r="N1041" s="108"/>
      <c r="O1041" s="108"/>
      <c r="P1041" s="108"/>
      <c r="Q1041" s="108"/>
      <c r="R1041" s="108"/>
      <c r="S1041" s="108"/>
      <c r="T1041" s="108"/>
      <c r="U1041" s="108"/>
      <c r="V1041" s="108"/>
      <c r="W1041" s="108"/>
      <c r="X1041" s="108"/>
      <c r="Y1041" s="108"/>
      <c r="Z1041" s="108"/>
      <c r="AA1041" s="108"/>
      <c r="AB1041" s="108"/>
    </row>
    <row r="1042" spans="1:28" ht="12.75" customHeight="1" x14ac:dyDescent="0.35">
      <c r="A1042" s="111">
        <v>112</v>
      </c>
      <c r="B1042" s="72" t="s">
        <v>205</v>
      </c>
      <c r="C1042" s="112">
        <v>2.8148148148148148E-2</v>
      </c>
      <c r="D1042" s="34">
        <v>91</v>
      </c>
      <c r="E1042" s="113"/>
      <c r="F1042" s="72"/>
      <c r="G1042" s="126"/>
      <c r="H1042" s="125"/>
      <c r="I1042" s="72" t="s">
        <v>402</v>
      </c>
      <c r="J1042" s="72" t="s">
        <v>648</v>
      </c>
      <c r="K1042" s="108"/>
      <c r="L1042" s="108"/>
      <c r="M1042" s="108"/>
      <c r="N1042" s="108"/>
      <c r="O1042" s="108"/>
      <c r="P1042" s="108"/>
      <c r="Q1042" s="108"/>
      <c r="R1042" s="108"/>
      <c r="S1042" s="108"/>
      <c r="T1042" s="108"/>
      <c r="U1042" s="108"/>
      <c r="V1042" s="108"/>
      <c r="W1042" s="108"/>
      <c r="X1042" s="108"/>
      <c r="Y1042" s="108"/>
      <c r="Z1042" s="108"/>
      <c r="AA1042" s="108"/>
      <c r="AB1042" s="108"/>
    </row>
    <row r="1043" spans="1:28" ht="12.75" customHeight="1" x14ac:dyDescent="0.35">
      <c r="A1043" s="111">
        <v>153</v>
      </c>
      <c r="B1043" s="72" t="s">
        <v>167</v>
      </c>
      <c r="C1043" s="112">
        <v>2.9733796296296296E-2</v>
      </c>
      <c r="D1043" s="34">
        <v>90</v>
      </c>
      <c r="E1043" s="113"/>
      <c r="F1043" s="72"/>
      <c r="G1043" s="126"/>
      <c r="H1043" s="125"/>
      <c r="I1043" s="72" t="s">
        <v>402</v>
      </c>
      <c r="J1043" s="72" t="s">
        <v>648</v>
      </c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  <c r="AA1043" s="108"/>
      <c r="AB1043" s="108"/>
    </row>
    <row r="1044" spans="1:28" ht="12.75" customHeight="1" x14ac:dyDescent="0.35">
      <c r="A1044" s="111">
        <v>178</v>
      </c>
      <c r="B1044" s="72" t="s">
        <v>184</v>
      </c>
      <c r="C1044" s="112">
        <v>3.0520833333333334E-2</v>
      </c>
      <c r="D1044" s="34">
        <v>89</v>
      </c>
      <c r="E1044" s="113"/>
      <c r="F1044" s="72"/>
      <c r="G1044" s="126"/>
      <c r="H1044" s="125"/>
      <c r="I1044" s="72" t="s">
        <v>402</v>
      </c>
      <c r="J1044" s="72" t="s">
        <v>648</v>
      </c>
      <c r="K1044" s="108"/>
      <c r="L1044" s="108"/>
      <c r="M1044" s="108"/>
      <c r="N1044" s="108"/>
      <c r="O1044" s="108"/>
      <c r="P1044" s="108"/>
      <c r="Q1044" s="108"/>
      <c r="R1044" s="108"/>
      <c r="S1044" s="108"/>
      <c r="T1044" s="108"/>
      <c r="U1044" s="108"/>
      <c r="V1044" s="108"/>
      <c r="W1044" s="108"/>
      <c r="X1044" s="108"/>
      <c r="Y1044" s="108"/>
      <c r="Z1044" s="108"/>
      <c r="AA1044" s="108"/>
      <c r="AB1044" s="108"/>
    </row>
    <row r="1045" spans="1:28" ht="12.75" customHeight="1" x14ac:dyDescent="0.35">
      <c r="A1045" s="111">
        <v>200</v>
      </c>
      <c r="B1045" s="72" t="s">
        <v>162</v>
      </c>
      <c r="C1045" s="112">
        <v>3.1469907407407405E-2</v>
      </c>
      <c r="D1045" s="34">
        <v>88</v>
      </c>
      <c r="E1045" s="113"/>
      <c r="F1045" s="72"/>
      <c r="G1045" s="126"/>
      <c r="H1045" s="125"/>
      <c r="I1045" s="72" t="s">
        <v>402</v>
      </c>
      <c r="J1045" s="72" t="s">
        <v>648</v>
      </c>
      <c r="K1045" s="108"/>
      <c r="L1045" s="108"/>
      <c r="M1045" s="108"/>
      <c r="N1045" s="108"/>
      <c r="O1045" s="108"/>
      <c r="P1045" s="108"/>
      <c r="Q1045" s="108"/>
      <c r="R1045" s="108"/>
      <c r="S1045" s="108"/>
      <c r="T1045" s="108"/>
      <c r="U1045" s="108"/>
      <c r="V1045" s="108"/>
      <c r="W1045" s="108"/>
      <c r="X1045" s="108"/>
      <c r="Y1045" s="108"/>
      <c r="Z1045" s="108"/>
      <c r="AA1045" s="108"/>
      <c r="AB1045" s="108"/>
    </row>
    <row r="1046" spans="1:28" ht="12.75" customHeight="1" x14ac:dyDescent="0.35">
      <c r="A1046" s="111">
        <v>261</v>
      </c>
      <c r="B1046" s="72" t="s">
        <v>168</v>
      </c>
      <c r="C1046" s="112">
        <v>3.3611111111111112E-2</v>
      </c>
      <c r="D1046" s="34">
        <v>87</v>
      </c>
      <c r="E1046" s="113"/>
      <c r="F1046" s="72"/>
      <c r="G1046" s="126"/>
      <c r="H1046" s="125"/>
      <c r="I1046" s="72" t="s">
        <v>402</v>
      </c>
      <c r="J1046" s="72" t="s">
        <v>648</v>
      </c>
      <c r="K1046" s="108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Y1046" s="108"/>
      <c r="Z1046" s="108"/>
      <c r="AA1046" s="108"/>
      <c r="AB1046" s="108"/>
    </row>
    <row r="1047" spans="1:28" ht="12.75" customHeight="1" x14ac:dyDescent="0.35">
      <c r="A1047" s="111">
        <v>284</v>
      </c>
      <c r="B1047" s="72" t="s">
        <v>157</v>
      </c>
      <c r="C1047" s="112">
        <v>3.5266203703703702E-2</v>
      </c>
      <c r="D1047" s="34">
        <v>86</v>
      </c>
      <c r="E1047" s="113"/>
      <c r="F1047" s="72"/>
      <c r="G1047" s="126"/>
      <c r="H1047" s="125"/>
      <c r="I1047" s="72" t="s">
        <v>402</v>
      </c>
      <c r="J1047" s="72" t="s">
        <v>648</v>
      </c>
      <c r="K1047" s="108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Y1047" s="108"/>
      <c r="Z1047" s="108"/>
      <c r="AA1047" s="108"/>
      <c r="AB1047" s="108"/>
    </row>
    <row r="1048" spans="1:28" ht="12.75" customHeight="1" x14ac:dyDescent="0.35">
      <c r="A1048" s="111">
        <v>315</v>
      </c>
      <c r="B1048" s="72" t="s">
        <v>189</v>
      </c>
      <c r="C1048" s="112">
        <v>3.7754629629629631E-2</v>
      </c>
      <c r="D1048" s="34">
        <v>85</v>
      </c>
      <c r="E1048" s="113"/>
      <c r="F1048" s="72"/>
      <c r="G1048" s="126"/>
      <c r="H1048" s="125"/>
      <c r="I1048" s="72" t="s">
        <v>402</v>
      </c>
      <c r="J1048" s="72" t="s">
        <v>648</v>
      </c>
      <c r="K1048" s="108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Y1048" s="108"/>
      <c r="Z1048" s="108"/>
      <c r="AA1048" s="108"/>
      <c r="AB1048" s="108"/>
    </row>
    <row r="1049" spans="1:28" ht="12.75" customHeight="1" x14ac:dyDescent="0.35">
      <c r="A1049" s="111" t="s">
        <v>354</v>
      </c>
      <c r="B1049" s="72"/>
      <c r="C1049" s="112"/>
      <c r="D1049" s="34"/>
      <c r="E1049" s="113"/>
      <c r="F1049" s="72"/>
      <c r="G1049" s="126"/>
      <c r="H1049" s="125"/>
      <c r="I1049" s="72"/>
      <c r="J1049" s="72" t="s">
        <v>648</v>
      </c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  <c r="AA1049" s="108"/>
      <c r="AB1049" s="108"/>
    </row>
    <row r="1050" spans="1:28" ht="12.75" customHeight="1" x14ac:dyDescent="0.35">
      <c r="A1050" s="111">
        <v>4</v>
      </c>
      <c r="B1050" s="72" t="s">
        <v>265</v>
      </c>
      <c r="C1050" s="112">
        <v>1.8749999999999999E-2</v>
      </c>
      <c r="D1050" s="34">
        <v>100</v>
      </c>
      <c r="E1050" s="113"/>
      <c r="F1050" s="72"/>
      <c r="G1050" s="126"/>
      <c r="H1050" s="125"/>
      <c r="I1050" s="72" t="s">
        <v>402</v>
      </c>
      <c r="J1050" s="72" t="s">
        <v>648</v>
      </c>
      <c r="K1050" s="108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Y1050" s="108"/>
      <c r="Z1050" s="108"/>
      <c r="AA1050" s="108"/>
      <c r="AB1050" s="108"/>
    </row>
    <row r="1051" spans="1:28" ht="12.75" customHeight="1" x14ac:dyDescent="0.35">
      <c r="A1051" s="111">
        <v>6</v>
      </c>
      <c r="B1051" s="72" t="s">
        <v>257</v>
      </c>
      <c r="C1051" s="112">
        <v>1.9131944444444444E-2</v>
      </c>
      <c r="D1051" s="34">
        <v>99</v>
      </c>
      <c r="E1051" s="113"/>
      <c r="F1051" s="72"/>
      <c r="G1051" s="126"/>
      <c r="H1051" s="125"/>
      <c r="I1051" s="72" t="s">
        <v>402</v>
      </c>
      <c r="J1051" s="72" t="s">
        <v>648</v>
      </c>
      <c r="K1051" s="108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Y1051" s="108"/>
      <c r="Z1051" s="108"/>
      <c r="AA1051" s="108"/>
      <c r="AB1051" s="108"/>
    </row>
    <row r="1052" spans="1:28" ht="12.75" customHeight="1" x14ac:dyDescent="0.35">
      <c r="A1052" s="111">
        <v>9</v>
      </c>
      <c r="B1052" s="72" t="s">
        <v>223</v>
      </c>
      <c r="C1052" s="112">
        <v>1.9293981481481481E-2</v>
      </c>
      <c r="D1052" s="34">
        <v>98</v>
      </c>
      <c r="E1052" s="113"/>
      <c r="F1052" s="72"/>
      <c r="G1052" s="126"/>
      <c r="H1052" s="125"/>
      <c r="I1052" s="72" t="s">
        <v>402</v>
      </c>
      <c r="J1052" s="72" t="s">
        <v>648</v>
      </c>
      <c r="K1052" s="108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Y1052" s="108"/>
      <c r="Z1052" s="108"/>
      <c r="AA1052" s="108"/>
      <c r="AB1052" s="108"/>
    </row>
    <row r="1053" spans="1:28" ht="12.75" customHeight="1" x14ac:dyDescent="0.35">
      <c r="A1053" s="111">
        <v>10</v>
      </c>
      <c r="B1053" s="72" t="s">
        <v>303</v>
      </c>
      <c r="C1053" s="112">
        <v>1.9305555555555555E-2</v>
      </c>
      <c r="D1053" s="34">
        <v>97</v>
      </c>
      <c r="E1053" s="113"/>
      <c r="F1053" s="72"/>
      <c r="G1053" s="126"/>
      <c r="H1053" s="125"/>
      <c r="I1053" s="72" t="s">
        <v>402</v>
      </c>
      <c r="J1053" s="72" t="s">
        <v>648</v>
      </c>
      <c r="K1053" s="108"/>
      <c r="L1053" s="108"/>
      <c r="M1053" s="108"/>
      <c r="N1053" s="108"/>
      <c r="O1053" s="108"/>
      <c r="P1053" s="108"/>
      <c r="Q1053" s="108"/>
      <c r="R1053" s="108"/>
      <c r="S1053" s="108"/>
      <c r="T1053" s="108"/>
      <c r="U1053" s="108"/>
      <c r="V1053" s="108"/>
      <c r="W1053" s="108"/>
      <c r="X1053" s="108"/>
      <c r="Y1053" s="108"/>
      <c r="Z1053" s="108"/>
      <c r="AA1053" s="108"/>
      <c r="AB1053" s="108"/>
    </row>
    <row r="1054" spans="1:28" ht="12.75" customHeight="1" x14ac:dyDescent="0.35">
      <c r="A1054" s="111">
        <v>15</v>
      </c>
      <c r="B1054" s="72" t="s">
        <v>277</v>
      </c>
      <c r="C1054" s="112">
        <v>1.9872685185185184E-2</v>
      </c>
      <c r="D1054" s="34">
        <v>96</v>
      </c>
      <c r="E1054" s="113"/>
      <c r="F1054" s="72"/>
      <c r="G1054" s="126"/>
      <c r="H1054" s="125"/>
      <c r="I1054" s="72" t="s">
        <v>402</v>
      </c>
      <c r="J1054" s="72" t="s">
        <v>648</v>
      </c>
      <c r="K1054" s="108"/>
      <c r="L1054" s="108"/>
      <c r="M1054" s="108"/>
      <c r="N1054" s="108"/>
      <c r="O1054" s="108"/>
      <c r="P1054" s="108"/>
      <c r="Q1054" s="108"/>
      <c r="R1054" s="108"/>
      <c r="S1054" s="108"/>
      <c r="T1054" s="108"/>
      <c r="U1054" s="108"/>
      <c r="V1054" s="108"/>
      <c r="W1054" s="108"/>
      <c r="X1054" s="108"/>
      <c r="Y1054" s="108"/>
      <c r="Z1054" s="108"/>
      <c r="AA1054" s="108"/>
      <c r="AB1054" s="108"/>
    </row>
    <row r="1055" spans="1:28" ht="12.75" customHeight="1" x14ac:dyDescent="0.35">
      <c r="A1055" s="111">
        <v>20</v>
      </c>
      <c r="B1055" s="72" t="s">
        <v>325</v>
      </c>
      <c r="C1055" s="112">
        <v>2.0219907407407409E-2</v>
      </c>
      <c r="D1055" s="34">
        <v>95</v>
      </c>
      <c r="E1055" s="113"/>
      <c r="F1055" s="72"/>
      <c r="G1055" s="126"/>
      <c r="H1055" s="125"/>
      <c r="I1055" s="72" t="s">
        <v>402</v>
      </c>
      <c r="J1055" s="72" t="s">
        <v>648</v>
      </c>
      <c r="K1055" s="108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Y1055" s="108"/>
      <c r="Z1055" s="108"/>
      <c r="AA1055" s="108"/>
      <c r="AB1055" s="108"/>
    </row>
    <row r="1056" spans="1:28" ht="12.75" customHeight="1" x14ac:dyDescent="0.35">
      <c r="A1056" s="111">
        <v>36</v>
      </c>
      <c r="B1056" s="72" t="s">
        <v>229</v>
      </c>
      <c r="C1056" s="112">
        <v>2.0636574074074075E-2</v>
      </c>
      <c r="D1056" s="34">
        <v>94</v>
      </c>
      <c r="E1056" s="113"/>
      <c r="F1056" s="72"/>
      <c r="G1056" s="126"/>
      <c r="H1056" s="125"/>
      <c r="I1056" s="72" t="s">
        <v>402</v>
      </c>
      <c r="J1056" s="72" t="s">
        <v>648</v>
      </c>
      <c r="K1056" s="108"/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Y1056" s="108"/>
      <c r="Z1056" s="108"/>
      <c r="AA1056" s="108"/>
      <c r="AB1056" s="108"/>
    </row>
    <row r="1057" spans="1:28" ht="12.75" customHeight="1" x14ac:dyDescent="0.35">
      <c r="A1057" s="111">
        <v>59</v>
      </c>
      <c r="B1057" s="72" t="s">
        <v>268</v>
      </c>
      <c r="C1057" s="112">
        <v>2.1250000000000002E-2</v>
      </c>
      <c r="D1057" s="34">
        <v>93</v>
      </c>
      <c r="E1057" s="113"/>
      <c r="F1057" s="72"/>
      <c r="G1057" s="126"/>
      <c r="H1057" s="125"/>
      <c r="I1057" s="72" t="s">
        <v>402</v>
      </c>
      <c r="J1057" s="72" t="s">
        <v>648</v>
      </c>
      <c r="K1057" s="108"/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08"/>
      <c r="V1057" s="108"/>
      <c r="W1057" s="108"/>
      <c r="X1057" s="108"/>
      <c r="Y1057" s="108"/>
      <c r="Z1057" s="108"/>
      <c r="AA1057" s="108"/>
      <c r="AB1057" s="108"/>
    </row>
    <row r="1058" spans="1:28" ht="12.75" customHeight="1" x14ac:dyDescent="0.35">
      <c r="A1058" s="111">
        <v>89</v>
      </c>
      <c r="B1058" s="72" t="s">
        <v>331</v>
      </c>
      <c r="C1058" s="112">
        <v>2.1828703703703704E-2</v>
      </c>
      <c r="D1058" s="34">
        <v>92</v>
      </c>
      <c r="E1058" s="113"/>
      <c r="F1058" s="72"/>
      <c r="G1058" s="126"/>
      <c r="H1058" s="125"/>
      <c r="I1058" s="72" t="s">
        <v>402</v>
      </c>
      <c r="J1058" s="72" t="s">
        <v>648</v>
      </c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  <c r="AA1058" s="108"/>
      <c r="AB1058" s="108"/>
    </row>
    <row r="1059" spans="1:28" ht="12.75" customHeight="1" x14ac:dyDescent="0.35">
      <c r="A1059" s="111">
        <v>104</v>
      </c>
      <c r="B1059" s="72" t="s">
        <v>267</v>
      </c>
      <c r="C1059" s="112">
        <v>2.2129629629629631E-2</v>
      </c>
      <c r="D1059" s="34">
        <v>91</v>
      </c>
      <c r="E1059" s="113"/>
      <c r="F1059" s="72"/>
      <c r="G1059" s="126"/>
      <c r="H1059" s="125"/>
      <c r="I1059" s="72" t="s">
        <v>402</v>
      </c>
      <c r="J1059" s="72" t="s">
        <v>648</v>
      </c>
      <c r="K1059" s="108"/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Y1059" s="108"/>
      <c r="Z1059" s="108"/>
      <c r="AA1059" s="108"/>
      <c r="AB1059" s="108"/>
    </row>
    <row r="1060" spans="1:28" ht="12.75" customHeight="1" x14ac:dyDescent="0.35">
      <c r="A1060" s="111">
        <v>108</v>
      </c>
      <c r="B1060" s="72" t="s">
        <v>216</v>
      </c>
      <c r="C1060" s="112">
        <v>2.2199074074074072E-2</v>
      </c>
      <c r="D1060" s="34">
        <v>90</v>
      </c>
      <c r="E1060" s="113"/>
      <c r="F1060" s="72"/>
      <c r="G1060" s="126"/>
      <c r="H1060" s="125"/>
      <c r="I1060" s="72" t="s">
        <v>402</v>
      </c>
      <c r="J1060" s="72" t="s">
        <v>648</v>
      </c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  <c r="AA1060" s="108"/>
      <c r="AB1060" s="108"/>
    </row>
    <row r="1061" spans="1:28" ht="12.75" customHeight="1" x14ac:dyDescent="0.35">
      <c r="A1061" s="111">
        <v>111</v>
      </c>
      <c r="B1061" s="72" t="s">
        <v>221</v>
      </c>
      <c r="C1061" s="112">
        <v>2.2233796296296297E-2</v>
      </c>
      <c r="D1061" s="34">
        <v>89</v>
      </c>
      <c r="E1061" s="113"/>
      <c r="F1061" s="72"/>
      <c r="G1061" s="126"/>
      <c r="H1061" s="125"/>
      <c r="I1061" s="72" t="s">
        <v>402</v>
      </c>
      <c r="J1061" s="72" t="s">
        <v>648</v>
      </c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  <c r="AA1061" s="108"/>
      <c r="AB1061" s="108"/>
    </row>
    <row r="1062" spans="1:28" ht="12.75" customHeight="1" x14ac:dyDescent="0.35">
      <c r="A1062" s="111">
        <v>113</v>
      </c>
      <c r="B1062" s="72" t="s">
        <v>242</v>
      </c>
      <c r="C1062" s="112">
        <v>2.2349537037037036E-2</v>
      </c>
      <c r="D1062" s="34">
        <v>88</v>
      </c>
      <c r="E1062" s="113"/>
      <c r="F1062" s="72"/>
      <c r="G1062" s="126"/>
      <c r="H1062" s="125"/>
      <c r="I1062" s="72" t="s">
        <v>402</v>
      </c>
      <c r="J1062" s="72" t="s">
        <v>648</v>
      </c>
      <c r="K1062" s="108"/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Y1062" s="108"/>
      <c r="Z1062" s="108"/>
      <c r="AA1062" s="108"/>
      <c r="AB1062" s="108"/>
    </row>
    <row r="1063" spans="1:28" ht="12.75" customHeight="1" x14ac:dyDescent="0.35">
      <c r="A1063" s="111">
        <v>118</v>
      </c>
      <c r="B1063" s="72" t="s">
        <v>245</v>
      </c>
      <c r="C1063" s="112">
        <v>2.2407407407407407E-2</v>
      </c>
      <c r="D1063" s="34">
        <v>87</v>
      </c>
      <c r="E1063" s="113"/>
      <c r="F1063" s="72"/>
      <c r="G1063" s="126"/>
      <c r="H1063" s="125"/>
      <c r="I1063" s="72" t="s">
        <v>402</v>
      </c>
      <c r="J1063" s="72" t="s">
        <v>648</v>
      </c>
      <c r="K1063" s="108"/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Y1063" s="108"/>
      <c r="Z1063" s="108"/>
      <c r="AA1063" s="108"/>
      <c r="AB1063" s="108"/>
    </row>
    <row r="1064" spans="1:28" ht="12.75" customHeight="1" x14ac:dyDescent="0.35">
      <c r="A1064" s="111">
        <v>133</v>
      </c>
      <c r="B1064" s="72" t="s">
        <v>231</v>
      </c>
      <c r="C1064" s="112">
        <v>2.2754629629629628E-2</v>
      </c>
      <c r="D1064" s="34">
        <v>86</v>
      </c>
      <c r="E1064" s="113"/>
      <c r="F1064" s="72"/>
      <c r="G1064" s="126"/>
      <c r="H1064" s="125"/>
      <c r="I1064" s="72" t="s">
        <v>402</v>
      </c>
      <c r="J1064" s="72" t="s">
        <v>648</v>
      </c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  <c r="AA1064" s="108"/>
      <c r="AB1064" s="108"/>
    </row>
    <row r="1065" spans="1:28" ht="12.75" customHeight="1" x14ac:dyDescent="0.35">
      <c r="A1065" s="111">
        <v>148</v>
      </c>
      <c r="B1065" s="72" t="s">
        <v>290</v>
      </c>
      <c r="C1065" s="112">
        <v>2.3090277777777779E-2</v>
      </c>
      <c r="D1065" s="34">
        <v>85</v>
      </c>
      <c r="E1065" s="113"/>
      <c r="F1065" s="72"/>
      <c r="G1065" s="126"/>
      <c r="H1065" s="125"/>
      <c r="I1065" s="72" t="s">
        <v>402</v>
      </c>
      <c r="J1065" s="72" t="s">
        <v>648</v>
      </c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  <c r="AA1065" s="108"/>
      <c r="AB1065" s="108"/>
    </row>
    <row r="1066" spans="1:28" ht="12.75" customHeight="1" x14ac:dyDescent="0.35">
      <c r="A1066" s="111">
        <v>168</v>
      </c>
      <c r="B1066" s="72" t="s">
        <v>236</v>
      </c>
      <c r="C1066" s="112">
        <v>2.375E-2</v>
      </c>
      <c r="D1066" s="34">
        <v>84</v>
      </c>
      <c r="E1066" s="113"/>
      <c r="F1066" s="72"/>
      <c r="G1066" s="126"/>
      <c r="H1066" s="125"/>
      <c r="I1066" s="72" t="s">
        <v>402</v>
      </c>
      <c r="J1066" s="72" t="s">
        <v>648</v>
      </c>
      <c r="K1066" s="108"/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Y1066" s="108"/>
      <c r="Z1066" s="108"/>
      <c r="AA1066" s="108"/>
      <c r="AB1066" s="108"/>
    </row>
    <row r="1067" spans="1:28" ht="12.75" customHeight="1" x14ac:dyDescent="0.35">
      <c r="A1067" s="111">
        <v>180</v>
      </c>
      <c r="B1067" s="72" t="s">
        <v>345</v>
      </c>
      <c r="C1067" s="112">
        <v>2.4004629629629629E-2</v>
      </c>
      <c r="D1067" s="34">
        <v>83</v>
      </c>
      <c r="E1067" s="113"/>
      <c r="F1067" s="72"/>
      <c r="G1067" s="126"/>
      <c r="H1067" s="125"/>
      <c r="I1067" s="72" t="s">
        <v>402</v>
      </c>
      <c r="J1067" s="72" t="s">
        <v>648</v>
      </c>
      <c r="K1067" s="108"/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Y1067" s="108"/>
      <c r="Z1067" s="108"/>
      <c r="AA1067" s="108"/>
      <c r="AB1067" s="108"/>
    </row>
    <row r="1068" spans="1:28" ht="12.75" customHeight="1" x14ac:dyDescent="0.35">
      <c r="A1068" s="111">
        <v>187</v>
      </c>
      <c r="B1068" s="72" t="s">
        <v>237</v>
      </c>
      <c r="C1068" s="112">
        <v>2.420138888888889E-2</v>
      </c>
      <c r="D1068" s="34">
        <v>82</v>
      </c>
      <c r="E1068" s="113"/>
      <c r="F1068" s="72"/>
      <c r="G1068" s="126"/>
      <c r="H1068" s="125"/>
      <c r="I1068" s="72" t="s">
        <v>402</v>
      </c>
      <c r="J1068" s="72" t="s">
        <v>648</v>
      </c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  <c r="AA1068" s="108"/>
      <c r="AB1068" s="108"/>
    </row>
    <row r="1069" spans="1:28" ht="12.75" customHeight="1" x14ac:dyDescent="0.35">
      <c r="A1069" s="111">
        <v>209</v>
      </c>
      <c r="B1069" s="72" t="s">
        <v>230</v>
      </c>
      <c r="C1069" s="112">
        <v>2.4710648148148148E-2</v>
      </c>
      <c r="D1069" s="34">
        <v>81</v>
      </c>
      <c r="E1069" s="113"/>
      <c r="F1069" s="72"/>
      <c r="G1069" s="126"/>
      <c r="H1069" s="125"/>
      <c r="I1069" s="72" t="s">
        <v>402</v>
      </c>
      <c r="J1069" s="72" t="s">
        <v>648</v>
      </c>
      <c r="K1069" s="108"/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Y1069" s="108"/>
      <c r="Z1069" s="108"/>
      <c r="AA1069" s="108"/>
      <c r="AB1069" s="108"/>
    </row>
    <row r="1070" spans="1:28" ht="12.75" customHeight="1" x14ac:dyDescent="0.35">
      <c r="A1070" s="111">
        <v>211</v>
      </c>
      <c r="B1070" s="72" t="s">
        <v>235</v>
      </c>
      <c r="C1070" s="112">
        <v>2.476851851851852E-2</v>
      </c>
      <c r="D1070" s="34">
        <v>80</v>
      </c>
      <c r="E1070" s="113"/>
      <c r="F1070" s="72"/>
      <c r="G1070" s="126"/>
      <c r="H1070" s="125"/>
      <c r="I1070" s="72" t="s">
        <v>402</v>
      </c>
      <c r="J1070" s="72" t="s">
        <v>648</v>
      </c>
      <c r="K1070" s="108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Y1070" s="108"/>
      <c r="Z1070" s="108"/>
      <c r="AA1070" s="108"/>
      <c r="AB1070" s="108"/>
    </row>
    <row r="1071" spans="1:28" ht="12.75" customHeight="1" x14ac:dyDescent="0.35">
      <c r="A1071" s="111">
        <v>246</v>
      </c>
      <c r="B1071" s="72" t="s">
        <v>247</v>
      </c>
      <c r="C1071" s="112">
        <v>2.5590277777777778E-2</v>
      </c>
      <c r="D1071" s="34">
        <v>79</v>
      </c>
      <c r="E1071" s="113"/>
      <c r="F1071" s="72"/>
      <c r="G1071" s="126"/>
      <c r="H1071" s="125"/>
      <c r="I1071" s="72" t="s">
        <v>402</v>
      </c>
      <c r="J1071" s="72" t="s">
        <v>648</v>
      </c>
      <c r="K1071" s="108"/>
      <c r="L1071" s="108"/>
      <c r="M1071" s="108"/>
      <c r="N1071" s="108"/>
      <c r="O1071" s="108"/>
      <c r="P1071" s="108"/>
      <c r="Q1071" s="108"/>
      <c r="R1071" s="108"/>
      <c r="S1071" s="108"/>
      <c r="T1071" s="108"/>
      <c r="U1071" s="108"/>
      <c r="V1071" s="108"/>
      <c r="W1071" s="108"/>
      <c r="X1071" s="108"/>
      <c r="Y1071" s="108"/>
      <c r="Z1071" s="108"/>
      <c r="AA1071" s="108"/>
      <c r="AB1071" s="108"/>
    </row>
    <row r="1072" spans="1:28" ht="12.75" customHeight="1" x14ac:dyDescent="0.35">
      <c r="A1072" s="111">
        <v>251</v>
      </c>
      <c r="B1072" s="72" t="s">
        <v>234</v>
      </c>
      <c r="C1072" s="112">
        <v>2.5671296296296296E-2</v>
      </c>
      <c r="D1072" s="34">
        <v>78</v>
      </c>
      <c r="E1072" s="113"/>
      <c r="F1072" s="72"/>
      <c r="G1072" s="126"/>
      <c r="H1072" s="125"/>
      <c r="I1072" s="72" t="s">
        <v>402</v>
      </c>
      <c r="J1072" s="72" t="s">
        <v>648</v>
      </c>
      <c r="K1072" s="108"/>
      <c r="L1072" s="108"/>
      <c r="M1072" s="108"/>
      <c r="N1072" s="108"/>
      <c r="O1072" s="108"/>
      <c r="P1072" s="108"/>
      <c r="Q1072" s="108"/>
      <c r="R1072" s="108"/>
      <c r="S1072" s="108"/>
      <c r="T1072" s="108"/>
      <c r="U1072" s="108"/>
      <c r="V1072" s="108"/>
      <c r="W1072" s="108"/>
      <c r="X1072" s="108"/>
      <c r="Y1072" s="108"/>
      <c r="Z1072" s="108"/>
      <c r="AA1072" s="108"/>
      <c r="AB1072" s="108"/>
    </row>
    <row r="1073" spans="1:28" ht="12.75" customHeight="1" x14ac:dyDescent="0.35">
      <c r="A1073" s="111">
        <v>271</v>
      </c>
      <c r="B1073" s="72" t="s">
        <v>414</v>
      </c>
      <c r="C1073" s="112">
        <v>2.6157407407407407E-2</v>
      </c>
      <c r="D1073" s="34">
        <v>77</v>
      </c>
      <c r="E1073" s="113"/>
      <c r="F1073" s="72"/>
      <c r="G1073" s="126"/>
      <c r="H1073" s="125"/>
      <c r="I1073" s="72" t="s">
        <v>402</v>
      </c>
      <c r="J1073" s="72" t="s">
        <v>648</v>
      </c>
      <c r="K1073" s="108"/>
      <c r="L1073" s="108"/>
      <c r="M1073" s="108"/>
      <c r="N1073" s="108"/>
      <c r="O1073" s="108"/>
      <c r="P1073" s="108"/>
      <c r="Q1073" s="108"/>
      <c r="R1073" s="108"/>
      <c r="S1073" s="108"/>
      <c r="T1073" s="108"/>
      <c r="U1073" s="108"/>
      <c r="V1073" s="108"/>
      <c r="W1073" s="108"/>
      <c r="X1073" s="108"/>
      <c r="Y1073" s="108"/>
      <c r="Z1073" s="108"/>
      <c r="AA1073" s="108"/>
      <c r="AB1073" s="108"/>
    </row>
    <row r="1074" spans="1:28" ht="12.75" customHeight="1" x14ac:dyDescent="0.35">
      <c r="A1074" s="111">
        <v>284</v>
      </c>
      <c r="B1074" s="72" t="s">
        <v>266</v>
      </c>
      <c r="C1074" s="112">
        <v>2.6469907407407407E-2</v>
      </c>
      <c r="D1074" s="34">
        <v>76</v>
      </c>
      <c r="E1074" s="113"/>
      <c r="F1074" s="72"/>
      <c r="G1074" s="126"/>
      <c r="H1074" s="125"/>
      <c r="I1074" s="72" t="s">
        <v>402</v>
      </c>
      <c r="J1074" s="72" t="s">
        <v>648</v>
      </c>
      <c r="K1074" s="108"/>
      <c r="L1074" s="108"/>
      <c r="M1074" s="108"/>
      <c r="N1074" s="108"/>
      <c r="O1074" s="108"/>
      <c r="P1074" s="108"/>
      <c r="Q1074" s="108"/>
      <c r="R1074" s="108"/>
      <c r="S1074" s="108"/>
      <c r="T1074" s="108"/>
      <c r="U1074" s="108"/>
      <c r="V1074" s="108"/>
      <c r="W1074" s="108"/>
      <c r="X1074" s="108"/>
      <c r="Y1074" s="108"/>
      <c r="Z1074" s="108"/>
      <c r="AA1074" s="108"/>
      <c r="AB1074" s="108"/>
    </row>
    <row r="1075" spans="1:28" ht="12.75" customHeight="1" x14ac:dyDescent="0.35">
      <c r="A1075" s="111">
        <v>290</v>
      </c>
      <c r="B1075" s="72" t="s">
        <v>243</v>
      </c>
      <c r="C1075" s="112">
        <v>2.6701388888888889E-2</v>
      </c>
      <c r="D1075" s="34">
        <v>75</v>
      </c>
      <c r="E1075" s="113"/>
      <c r="F1075" s="72"/>
      <c r="G1075" s="126"/>
      <c r="H1075" s="125"/>
      <c r="I1075" s="72" t="s">
        <v>402</v>
      </c>
      <c r="J1075" s="72" t="s">
        <v>648</v>
      </c>
      <c r="K1075" s="108"/>
      <c r="L1075" s="108"/>
      <c r="M1075" s="108"/>
      <c r="N1075" s="108"/>
      <c r="O1075" s="108"/>
      <c r="P1075" s="108"/>
      <c r="Q1075" s="108"/>
      <c r="R1075" s="108"/>
      <c r="S1075" s="108"/>
      <c r="T1075" s="108"/>
      <c r="U1075" s="108"/>
      <c r="V1075" s="108"/>
      <c r="W1075" s="108"/>
      <c r="X1075" s="108"/>
      <c r="Y1075" s="108"/>
      <c r="Z1075" s="108"/>
      <c r="AA1075" s="108"/>
      <c r="AB1075" s="108"/>
    </row>
    <row r="1076" spans="1:28" ht="12.75" customHeight="1" x14ac:dyDescent="0.35">
      <c r="A1076" s="111">
        <v>300</v>
      </c>
      <c r="B1076" s="72" t="s">
        <v>263</v>
      </c>
      <c r="C1076" s="112">
        <v>2.6979166666666665E-2</v>
      </c>
      <c r="D1076" s="34">
        <v>74</v>
      </c>
      <c r="E1076" s="113"/>
      <c r="F1076" s="72"/>
      <c r="G1076" s="126"/>
      <c r="H1076" s="125"/>
      <c r="I1076" s="72" t="s">
        <v>402</v>
      </c>
      <c r="J1076" s="72" t="s">
        <v>648</v>
      </c>
      <c r="K1076" s="108"/>
      <c r="L1076" s="108"/>
      <c r="M1076" s="108"/>
      <c r="N1076" s="108"/>
      <c r="O1076" s="108"/>
      <c r="P1076" s="108"/>
      <c r="Q1076" s="108"/>
      <c r="R1076" s="108"/>
      <c r="S1076" s="108"/>
      <c r="T1076" s="108"/>
      <c r="U1076" s="108"/>
      <c r="V1076" s="108"/>
      <c r="W1076" s="108"/>
      <c r="X1076" s="108"/>
      <c r="Y1076" s="108"/>
      <c r="Z1076" s="108"/>
      <c r="AA1076" s="108"/>
      <c r="AB1076" s="108"/>
    </row>
    <row r="1077" spans="1:28" ht="12.75" customHeight="1" x14ac:dyDescent="0.35">
      <c r="A1077" s="111">
        <v>303</v>
      </c>
      <c r="B1077" s="72" t="s">
        <v>244</v>
      </c>
      <c r="C1077" s="112">
        <v>2.7083333333333334E-2</v>
      </c>
      <c r="D1077" s="34">
        <v>73</v>
      </c>
      <c r="E1077" s="113"/>
      <c r="F1077" s="72"/>
      <c r="G1077" s="126"/>
      <c r="H1077" s="125"/>
      <c r="I1077" s="72" t="s">
        <v>402</v>
      </c>
      <c r="J1077" s="72" t="s">
        <v>648</v>
      </c>
      <c r="K1077" s="108"/>
      <c r="L1077" s="108"/>
      <c r="M1077" s="108"/>
      <c r="N1077" s="108"/>
      <c r="O1077" s="108"/>
      <c r="P1077" s="108"/>
      <c r="Q1077" s="108"/>
      <c r="R1077" s="108"/>
      <c r="S1077" s="108"/>
      <c r="T1077" s="108"/>
      <c r="U1077" s="108"/>
      <c r="V1077" s="108"/>
      <c r="W1077" s="108"/>
      <c r="X1077" s="108"/>
      <c r="Y1077" s="108"/>
      <c r="Z1077" s="108"/>
      <c r="AA1077" s="108"/>
      <c r="AB1077" s="108"/>
    </row>
    <row r="1078" spans="1:28" ht="12.75" customHeight="1" x14ac:dyDescent="0.35">
      <c r="A1078" s="111">
        <v>330</v>
      </c>
      <c r="B1078" s="72" t="s">
        <v>240</v>
      </c>
      <c r="C1078" s="112">
        <v>2.7719907407407408E-2</v>
      </c>
      <c r="D1078" s="34">
        <v>72</v>
      </c>
      <c r="E1078" s="113"/>
      <c r="F1078" s="72"/>
      <c r="G1078" s="126"/>
      <c r="H1078" s="125"/>
      <c r="I1078" s="72" t="s">
        <v>402</v>
      </c>
      <c r="J1078" s="72" t="s">
        <v>648</v>
      </c>
      <c r="K1078" s="108"/>
      <c r="L1078" s="108"/>
      <c r="M1078" s="108"/>
      <c r="N1078" s="108"/>
      <c r="O1078" s="108"/>
      <c r="P1078" s="108"/>
      <c r="Q1078" s="108"/>
      <c r="R1078" s="108"/>
      <c r="S1078" s="108"/>
      <c r="T1078" s="108"/>
      <c r="U1078" s="108"/>
      <c r="V1078" s="108"/>
      <c r="W1078" s="108"/>
      <c r="X1078" s="108"/>
      <c r="Y1078" s="108"/>
      <c r="Z1078" s="108"/>
      <c r="AA1078" s="108"/>
      <c r="AB1078" s="108"/>
    </row>
    <row r="1079" spans="1:28" ht="12.75" customHeight="1" x14ac:dyDescent="0.35">
      <c r="A1079" s="111">
        <v>365</v>
      </c>
      <c r="B1079" s="72" t="s">
        <v>248</v>
      </c>
      <c r="C1079" s="112">
        <v>2.900462962962963E-2</v>
      </c>
      <c r="D1079" s="34">
        <v>71</v>
      </c>
      <c r="E1079" s="113"/>
      <c r="F1079" s="72"/>
      <c r="G1079" s="126"/>
      <c r="H1079" s="125"/>
      <c r="I1079" s="72" t="s">
        <v>402</v>
      </c>
      <c r="J1079" s="72" t="s">
        <v>648</v>
      </c>
      <c r="K1079" s="108"/>
      <c r="L1079" s="108"/>
      <c r="M1079" s="108"/>
      <c r="N1079" s="108"/>
      <c r="O1079" s="108"/>
      <c r="P1079" s="108"/>
      <c r="Q1079" s="108"/>
      <c r="R1079" s="108"/>
      <c r="S1079" s="108"/>
      <c r="T1079" s="108"/>
      <c r="U1079" s="108"/>
      <c r="V1079" s="108"/>
      <c r="W1079" s="108"/>
      <c r="X1079" s="108"/>
      <c r="Y1079" s="108"/>
      <c r="Z1079" s="108"/>
      <c r="AA1079" s="108"/>
      <c r="AB1079" s="108"/>
    </row>
    <row r="1080" spans="1:28" ht="12.75" customHeight="1" x14ac:dyDescent="0.35">
      <c r="A1080" s="111">
        <v>370</v>
      </c>
      <c r="B1080" s="72" t="s">
        <v>271</v>
      </c>
      <c r="C1080" s="112">
        <v>2.9097222222222222E-2</v>
      </c>
      <c r="D1080" s="34">
        <v>70</v>
      </c>
      <c r="E1080" s="113"/>
      <c r="F1080" s="72"/>
      <c r="G1080" s="126"/>
      <c r="H1080" s="125"/>
      <c r="I1080" s="72" t="s">
        <v>402</v>
      </c>
      <c r="J1080" s="72" t="s">
        <v>648</v>
      </c>
      <c r="K1080" s="108"/>
      <c r="L1080" s="108"/>
      <c r="M1080" s="108"/>
      <c r="N1080" s="108"/>
      <c r="O1080" s="108"/>
      <c r="P1080" s="108"/>
      <c r="Q1080" s="108"/>
      <c r="R1080" s="108"/>
      <c r="S1080" s="108"/>
      <c r="T1080" s="108"/>
      <c r="U1080" s="108"/>
      <c r="V1080" s="108"/>
      <c r="W1080" s="108"/>
      <c r="X1080" s="108"/>
      <c r="Y1080" s="108"/>
      <c r="Z1080" s="108"/>
      <c r="AA1080" s="108"/>
      <c r="AB1080" s="108"/>
    </row>
    <row r="1081" spans="1:28" ht="12.75" customHeight="1" x14ac:dyDescent="0.35">
      <c r="A1081" s="111">
        <v>391</v>
      </c>
      <c r="B1081" s="72" t="s">
        <v>649</v>
      </c>
      <c r="C1081" s="112">
        <v>2.9803240740740741E-2</v>
      </c>
      <c r="D1081" s="34">
        <v>69</v>
      </c>
      <c r="E1081" s="113"/>
      <c r="F1081" s="72"/>
      <c r="G1081" s="126"/>
      <c r="H1081" s="125"/>
      <c r="I1081" s="72" t="s">
        <v>402</v>
      </c>
      <c r="J1081" s="72" t="s">
        <v>648</v>
      </c>
      <c r="K1081" s="108"/>
      <c r="L1081" s="108"/>
      <c r="M1081" s="108"/>
      <c r="N1081" s="108"/>
      <c r="O1081" s="108"/>
      <c r="P1081" s="108"/>
      <c r="Q1081" s="108"/>
      <c r="R1081" s="108"/>
      <c r="S1081" s="108"/>
      <c r="T1081" s="108"/>
      <c r="U1081" s="108"/>
      <c r="V1081" s="108"/>
      <c r="W1081" s="108"/>
      <c r="X1081" s="108"/>
      <c r="Y1081" s="108"/>
      <c r="Z1081" s="108"/>
      <c r="AA1081" s="108"/>
      <c r="AB1081" s="108"/>
    </row>
    <row r="1082" spans="1:28" ht="12.75" customHeight="1" x14ac:dyDescent="0.35">
      <c r="A1082" s="111">
        <v>397</v>
      </c>
      <c r="B1082" s="72" t="s">
        <v>251</v>
      </c>
      <c r="C1082" s="112">
        <v>3.0347222222222223E-2</v>
      </c>
      <c r="D1082" s="34">
        <v>68</v>
      </c>
      <c r="E1082" s="113"/>
      <c r="F1082" s="72"/>
      <c r="G1082" s="126"/>
      <c r="H1082" s="125"/>
      <c r="I1082" s="72" t="s">
        <v>402</v>
      </c>
      <c r="J1082" s="72" t="s">
        <v>648</v>
      </c>
      <c r="K1082" s="108"/>
      <c r="L1082" s="108"/>
      <c r="M1082" s="108"/>
      <c r="N1082" s="108"/>
      <c r="O1082" s="108"/>
      <c r="P1082" s="108"/>
      <c r="Q1082" s="108"/>
      <c r="R1082" s="108"/>
      <c r="S1082" s="108"/>
      <c r="T1082" s="108"/>
      <c r="U1082" s="108"/>
      <c r="V1082" s="108"/>
      <c r="W1082" s="108"/>
      <c r="X1082" s="108"/>
      <c r="Y1082" s="108"/>
      <c r="Z1082" s="108"/>
      <c r="AA1082" s="108"/>
      <c r="AB1082" s="108"/>
    </row>
    <row r="1083" spans="1:28" ht="12.75" customHeight="1" x14ac:dyDescent="0.35">
      <c r="A1083" s="111">
        <v>403</v>
      </c>
      <c r="B1083" s="72" t="s">
        <v>264</v>
      </c>
      <c r="C1083" s="112">
        <v>3.050925925925926E-2</v>
      </c>
      <c r="D1083" s="34">
        <v>67</v>
      </c>
      <c r="E1083" s="113"/>
      <c r="F1083" s="72"/>
      <c r="G1083" s="126"/>
      <c r="H1083" s="125"/>
      <c r="I1083" s="72" t="s">
        <v>402</v>
      </c>
      <c r="J1083" s="72" t="s">
        <v>648</v>
      </c>
      <c r="K1083" s="108"/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Y1083" s="108"/>
      <c r="Z1083" s="108"/>
      <c r="AA1083" s="108"/>
      <c r="AB1083" s="108"/>
    </row>
    <row r="1084" spans="1:28" ht="12.75" customHeight="1" x14ac:dyDescent="0.35">
      <c r="A1084" s="111">
        <v>416</v>
      </c>
      <c r="B1084" s="72" t="s">
        <v>256</v>
      </c>
      <c r="C1084" s="112">
        <v>3.0787037037037036E-2</v>
      </c>
      <c r="D1084" s="34">
        <v>66</v>
      </c>
      <c r="E1084" s="113"/>
      <c r="F1084" s="72"/>
      <c r="G1084" s="126"/>
      <c r="H1084" s="125"/>
      <c r="I1084" s="72" t="s">
        <v>402</v>
      </c>
      <c r="J1084" s="72" t="s">
        <v>648</v>
      </c>
      <c r="K1084" s="108"/>
      <c r="L1084" s="108"/>
      <c r="M1084" s="108"/>
      <c r="N1084" s="108"/>
      <c r="O1084" s="108"/>
      <c r="P1084" s="108"/>
      <c r="Q1084" s="108"/>
      <c r="R1084" s="108"/>
      <c r="S1084" s="108"/>
      <c r="T1084" s="108"/>
      <c r="U1084" s="108"/>
      <c r="V1084" s="108"/>
      <c r="W1084" s="108"/>
      <c r="X1084" s="108"/>
      <c r="Y1084" s="108"/>
      <c r="Z1084" s="108"/>
      <c r="AA1084" s="108"/>
      <c r="AB1084" s="108"/>
    </row>
    <row r="1085" spans="1:28" ht="12.75" customHeight="1" x14ac:dyDescent="0.35">
      <c r="A1085" s="111">
        <v>418</v>
      </c>
      <c r="B1085" s="72" t="s">
        <v>349</v>
      </c>
      <c r="C1085" s="112">
        <v>3.0891203703703702E-2</v>
      </c>
      <c r="D1085" s="34">
        <v>65</v>
      </c>
      <c r="E1085" s="113"/>
      <c r="F1085" s="72"/>
      <c r="G1085" s="126"/>
      <c r="H1085" s="125"/>
      <c r="I1085" s="72" t="s">
        <v>402</v>
      </c>
      <c r="J1085" s="72" t="s">
        <v>648</v>
      </c>
      <c r="K1085" s="108"/>
      <c r="L1085" s="108"/>
      <c r="M1085" s="108"/>
      <c r="N1085" s="108"/>
      <c r="O1085" s="108"/>
      <c r="P1085" s="108"/>
      <c r="Q1085" s="108"/>
      <c r="R1085" s="108"/>
      <c r="S1085" s="108"/>
      <c r="T1085" s="108"/>
      <c r="U1085" s="108"/>
      <c r="V1085" s="108"/>
      <c r="W1085" s="108"/>
      <c r="X1085" s="108"/>
      <c r="Y1085" s="108"/>
      <c r="Z1085" s="108"/>
      <c r="AA1085" s="108"/>
      <c r="AB1085" s="108"/>
    </row>
    <row r="1086" spans="1:28" ht="12.75" customHeight="1" x14ac:dyDescent="0.35">
      <c r="A1086" s="111">
        <v>436</v>
      </c>
      <c r="B1086" s="72" t="s">
        <v>252</v>
      </c>
      <c r="C1086" s="112">
        <v>3.2604166666666663E-2</v>
      </c>
      <c r="D1086" s="34">
        <v>64</v>
      </c>
      <c r="E1086" s="113"/>
      <c r="F1086" s="72"/>
      <c r="G1086" s="126"/>
      <c r="H1086" s="125"/>
      <c r="I1086" s="72" t="s">
        <v>402</v>
      </c>
      <c r="J1086" s="72" t="s">
        <v>648</v>
      </c>
      <c r="K1086" s="108"/>
      <c r="L1086" s="108"/>
      <c r="M1086" s="108"/>
      <c r="N1086" s="108"/>
      <c r="O1086" s="108"/>
      <c r="P1086" s="108"/>
      <c r="Q1086" s="108"/>
      <c r="R1086" s="108"/>
      <c r="S1086" s="108"/>
      <c r="T1086" s="108"/>
      <c r="U1086" s="108"/>
      <c r="V1086" s="108"/>
      <c r="W1086" s="108"/>
      <c r="X1086" s="108"/>
      <c r="Y1086" s="108"/>
      <c r="Z1086" s="108"/>
      <c r="AA1086" s="108"/>
      <c r="AB1086" s="108"/>
    </row>
    <row r="1087" spans="1:28" ht="12.75" customHeight="1" x14ac:dyDescent="0.35">
      <c r="A1087" s="111">
        <v>469</v>
      </c>
      <c r="B1087" s="72" t="s">
        <v>350</v>
      </c>
      <c r="C1087" s="112">
        <v>3.6921296296296299E-2</v>
      </c>
      <c r="D1087" s="34">
        <v>63</v>
      </c>
      <c r="E1087" s="113"/>
      <c r="F1087" s="72"/>
      <c r="G1087" s="126"/>
      <c r="H1087" s="125"/>
      <c r="I1087" s="72" t="s">
        <v>402</v>
      </c>
      <c r="J1087" s="72" t="s">
        <v>648</v>
      </c>
      <c r="K1087" s="108"/>
      <c r="L1087" s="108"/>
      <c r="M1087" s="108"/>
      <c r="N1087" s="108"/>
      <c r="O1087" s="108"/>
      <c r="P1087" s="108"/>
      <c r="Q1087" s="108"/>
      <c r="R1087" s="108"/>
      <c r="S1087" s="108"/>
      <c r="T1087" s="108"/>
      <c r="U1087" s="108"/>
      <c r="V1087" s="108"/>
      <c r="W1087" s="108"/>
      <c r="X1087" s="108"/>
      <c r="Y1087" s="108"/>
      <c r="Z1087" s="108"/>
      <c r="AA1087" s="108"/>
      <c r="AB1087" s="108"/>
    </row>
    <row r="1088" spans="1:28" ht="12.75" customHeight="1" x14ac:dyDescent="0.35">
      <c r="A1088" s="111" t="s">
        <v>354</v>
      </c>
      <c r="B1088" s="72"/>
      <c r="C1088" s="112"/>
      <c r="D1088" s="34"/>
      <c r="E1088" s="113"/>
      <c r="F1088" s="72"/>
      <c r="G1088" s="126"/>
      <c r="H1088" s="125"/>
      <c r="I1088" s="72"/>
      <c r="J1088" s="72" t="s">
        <v>648</v>
      </c>
      <c r="K1088" s="108"/>
      <c r="L1088" s="108"/>
      <c r="M1088" s="108"/>
      <c r="N1088" s="108"/>
      <c r="O1088" s="108"/>
      <c r="P1088" s="108"/>
      <c r="Q1088" s="108"/>
      <c r="R1088" s="108"/>
      <c r="S1088" s="108"/>
      <c r="T1088" s="108"/>
      <c r="U1088" s="108"/>
      <c r="V1088" s="108"/>
      <c r="W1088" s="108"/>
      <c r="X1088" s="108"/>
      <c r="Y1088" s="108"/>
      <c r="Z1088" s="108"/>
      <c r="AA1088" s="108"/>
      <c r="AB1088" s="108"/>
    </row>
    <row r="1089" spans="1:28" ht="12.75" customHeight="1" x14ac:dyDescent="0.35">
      <c r="A1089" s="111" t="s">
        <v>354</v>
      </c>
      <c r="B1089" s="72"/>
      <c r="C1089" s="112"/>
      <c r="D1089" s="34"/>
      <c r="E1089" s="113"/>
      <c r="F1089" s="72"/>
      <c r="G1089" s="126"/>
      <c r="H1089" s="125"/>
      <c r="I1089" s="72"/>
      <c r="J1089" s="72" t="s">
        <v>648</v>
      </c>
      <c r="K1089" s="108"/>
      <c r="L1089" s="108"/>
      <c r="M1089" s="108"/>
      <c r="N1089" s="108"/>
      <c r="O1089" s="108"/>
      <c r="P1089" s="108"/>
      <c r="Q1089" s="108"/>
      <c r="R1089" s="108"/>
      <c r="S1089" s="108"/>
      <c r="T1089" s="108"/>
      <c r="U1089" s="108"/>
      <c r="V1089" s="108"/>
      <c r="W1089" s="108"/>
      <c r="X1089" s="108"/>
      <c r="Y1089" s="108"/>
      <c r="Z1089" s="108"/>
      <c r="AA1089" s="108"/>
      <c r="AB1089" s="108"/>
    </row>
    <row r="1090" spans="1:28" ht="12.75" customHeight="1" x14ac:dyDescent="0.35">
      <c r="A1090" s="111" t="s">
        <v>354</v>
      </c>
      <c r="B1090" s="72"/>
      <c r="C1090" s="112"/>
      <c r="D1090" s="34"/>
      <c r="E1090" s="113"/>
      <c r="F1090" s="72"/>
      <c r="G1090" s="126"/>
      <c r="H1090" s="125"/>
      <c r="I1090" s="72"/>
      <c r="J1090" s="72" t="s">
        <v>648</v>
      </c>
      <c r="K1090" s="108"/>
      <c r="L1090" s="108"/>
      <c r="M1090" s="108"/>
      <c r="N1090" s="108"/>
      <c r="O1090" s="108"/>
      <c r="P1090" s="108"/>
      <c r="Q1090" s="108"/>
      <c r="R1090" s="108"/>
      <c r="S1090" s="108"/>
      <c r="T1090" s="108"/>
      <c r="U1090" s="108"/>
      <c r="V1090" s="108"/>
      <c r="W1090" s="108"/>
      <c r="X1090" s="108"/>
      <c r="Y1090" s="108"/>
      <c r="Z1090" s="108"/>
      <c r="AA1090" s="108"/>
      <c r="AB1090" s="108"/>
    </row>
    <row r="1091" spans="1:28" ht="12.75" customHeight="1" x14ac:dyDescent="0.35">
      <c r="A1091" s="111" t="s">
        <v>354</v>
      </c>
      <c r="B1091" s="72"/>
      <c r="C1091" s="112"/>
      <c r="D1091" s="34"/>
      <c r="E1091" s="113"/>
      <c r="F1091" s="72"/>
      <c r="G1091" s="126"/>
      <c r="H1091" s="125"/>
      <c r="I1091" s="72"/>
      <c r="J1091" s="72" t="s">
        <v>648</v>
      </c>
      <c r="K1091" s="108"/>
      <c r="L1091" s="108"/>
      <c r="M1091" s="108"/>
      <c r="N1091" s="108"/>
      <c r="O1091" s="108"/>
      <c r="P1091" s="108"/>
      <c r="Q1091" s="108"/>
      <c r="R1091" s="108"/>
      <c r="S1091" s="108"/>
      <c r="T1091" s="108"/>
      <c r="U1091" s="108"/>
      <c r="V1091" s="108"/>
      <c r="W1091" s="108"/>
      <c r="X1091" s="108"/>
      <c r="Y1091" s="108"/>
      <c r="Z1091" s="108"/>
      <c r="AA1091" s="108"/>
      <c r="AB1091" s="108"/>
    </row>
    <row r="1092" spans="1:28" ht="12.75" customHeight="1" x14ac:dyDescent="0.35">
      <c r="A1092" s="109" t="s">
        <v>650</v>
      </c>
      <c r="B1092" s="109"/>
      <c r="C1092" s="112"/>
      <c r="D1092" s="34"/>
      <c r="E1092" s="113"/>
      <c r="F1092" s="72"/>
      <c r="G1092" s="126"/>
      <c r="H1092" s="125"/>
      <c r="I1092" s="72"/>
      <c r="J1092" s="72" t="s">
        <v>651</v>
      </c>
      <c r="K1092" s="108"/>
      <c r="L1092" s="108"/>
      <c r="M1092" s="108"/>
      <c r="N1092" s="108"/>
      <c r="O1092" s="108"/>
      <c r="P1092" s="108"/>
      <c r="Q1092" s="108"/>
      <c r="R1092" s="108"/>
      <c r="S1092" s="108"/>
      <c r="T1092" s="108"/>
      <c r="U1092" s="108"/>
      <c r="V1092" s="108"/>
      <c r="W1092" s="108"/>
      <c r="X1092" s="108"/>
      <c r="Y1092" s="108"/>
      <c r="Z1092" s="108"/>
      <c r="AA1092" s="108"/>
      <c r="AB1092" s="108"/>
    </row>
    <row r="1093" spans="1:28" ht="12.75" customHeight="1" x14ac:dyDescent="0.35">
      <c r="A1093" s="111">
        <v>6</v>
      </c>
      <c r="B1093" s="72" t="s">
        <v>223</v>
      </c>
      <c r="C1093" s="112">
        <v>3.8738425925925926E-2</v>
      </c>
      <c r="D1093" s="34">
        <v>100</v>
      </c>
      <c r="E1093" s="113">
        <v>3.8761574074074073E-2</v>
      </c>
      <c r="F1093" s="72"/>
      <c r="G1093" s="126"/>
      <c r="H1093" s="125"/>
      <c r="I1093" s="72" t="s">
        <v>219</v>
      </c>
      <c r="J1093" s="72" t="s">
        <v>651</v>
      </c>
      <c r="K1093" s="108"/>
      <c r="L1093" s="108"/>
      <c r="M1093" s="108"/>
      <c r="N1093" s="108"/>
      <c r="O1093" s="108"/>
      <c r="P1093" s="108"/>
      <c r="Q1093" s="108"/>
      <c r="R1093" s="108"/>
      <c r="S1093" s="108"/>
      <c r="T1093" s="108"/>
      <c r="U1093" s="108"/>
      <c r="V1093" s="108"/>
      <c r="W1093" s="108"/>
      <c r="X1093" s="108"/>
      <c r="Y1093" s="108"/>
      <c r="Z1093" s="108"/>
      <c r="AA1093" s="108"/>
      <c r="AB1093" s="108"/>
    </row>
    <row r="1094" spans="1:28" ht="12.75" customHeight="1" x14ac:dyDescent="0.35">
      <c r="A1094" s="111">
        <v>8</v>
      </c>
      <c r="B1094" s="72" t="s">
        <v>229</v>
      </c>
      <c r="C1094" s="112">
        <v>3.934027777777778E-2</v>
      </c>
      <c r="D1094" s="34">
        <v>99</v>
      </c>
      <c r="E1094" s="113">
        <v>3.9351851851851853E-2</v>
      </c>
      <c r="F1094" s="72"/>
      <c r="G1094" s="126"/>
      <c r="H1094" s="125"/>
      <c r="I1094" s="72" t="s">
        <v>219</v>
      </c>
      <c r="J1094" s="72" t="s">
        <v>651</v>
      </c>
      <c r="K1094" s="108"/>
      <c r="L1094" s="108"/>
      <c r="M1094" s="108"/>
      <c r="N1094" s="108"/>
      <c r="O1094" s="108"/>
      <c r="P1094" s="108"/>
      <c r="Q1094" s="108"/>
      <c r="R1094" s="108"/>
      <c r="S1094" s="108"/>
      <c r="T1094" s="108"/>
      <c r="U1094" s="108"/>
      <c r="V1094" s="108"/>
      <c r="W1094" s="108"/>
      <c r="X1094" s="108"/>
      <c r="Y1094" s="108"/>
      <c r="Z1094" s="108"/>
      <c r="AA1094" s="108"/>
      <c r="AB1094" s="108"/>
    </row>
    <row r="1095" spans="1:28" ht="12.75" customHeight="1" x14ac:dyDescent="0.35">
      <c r="A1095" s="111">
        <v>24</v>
      </c>
      <c r="B1095" s="72" t="s">
        <v>320</v>
      </c>
      <c r="C1095" s="112">
        <v>4.1388888888888892E-2</v>
      </c>
      <c r="D1095" s="34">
        <v>98</v>
      </c>
      <c r="E1095" s="113">
        <v>4.1412037037037039E-2</v>
      </c>
      <c r="F1095" s="72"/>
      <c r="G1095" s="126"/>
      <c r="H1095" s="125"/>
      <c r="I1095" s="72" t="s">
        <v>219</v>
      </c>
      <c r="J1095" s="72" t="s">
        <v>651</v>
      </c>
      <c r="K1095" s="108"/>
      <c r="L1095" s="108"/>
      <c r="M1095" s="108"/>
      <c r="N1095" s="108"/>
      <c r="O1095" s="108"/>
      <c r="P1095" s="108"/>
      <c r="Q1095" s="108"/>
      <c r="R1095" s="108"/>
      <c r="S1095" s="108"/>
      <c r="T1095" s="108"/>
      <c r="U1095" s="108"/>
      <c r="V1095" s="108"/>
      <c r="W1095" s="108"/>
      <c r="X1095" s="108"/>
      <c r="Y1095" s="108"/>
      <c r="Z1095" s="108"/>
      <c r="AA1095" s="108"/>
      <c r="AB1095" s="108"/>
    </row>
    <row r="1096" spans="1:28" ht="12.75" customHeight="1" x14ac:dyDescent="0.35">
      <c r="A1096" s="111">
        <v>53</v>
      </c>
      <c r="B1096" s="72" t="s">
        <v>221</v>
      </c>
      <c r="C1096" s="112">
        <v>4.3449074074074077E-2</v>
      </c>
      <c r="D1096" s="34">
        <v>97</v>
      </c>
      <c r="E1096" s="113">
        <v>4.358796296296296E-2</v>
      </c>
      <c r="F1096" s="72"/>
      <c r="G1096" s="126"/>
      <c r="H1096" s="125"/>
      <c r="I1096" s="72" t="s">
        <v>220</v>
      </c>
      <c r="J1096" s="72" t="s">
        <v>651</v>
      </c>
      <c r="K1096" s="108"/>
      <c r="L1096" s="108"/>
      <c r="M1096" s="108"/>
      <c r="N1096" s="108"/>
      <c r="O1096" s="108"/>
      <c r="P1096" s="108"/>
      <c r="Q1096" s="108"/>
      <c r="R1096" s="108"/>
      <c r="S1096" s="108"/>
      <c r="T1096" s="108"/>
      <c r="U1096" s="108"/>
      <c r="V1096" s="108"/>
      <c r="W1096" s="108"/>
      <c r="X1096" s="108"/>
      <c r="Y1096" s="108"/>
      <c r="Z1096" s="108"/>
      <c r="AA1096" s="108"/>
      <c r="AB1096" s="108"/>
    </row>
    <row r="1097" spans="1:28" ht="12.75" customHeight="1" x14ac:dyDescent="0.35">
      <c r="A1097" s="111">
        <v>61</v>
      </c>
      <c r="B1097" s="72" t="s">
        <v>301</v>
      </c>
      <c r="C1097" s="112">
        <v>4.386574074074074E-2</v>
      </c>
      <c r="D1097" s="34">
        <v>96</v>
      </c>
      <c r="E1097" s="113">
        <v>4.400462962962963E-2</v>
      </c>
      <c r="F1097" s="72"/>
      <c r="G1097" s="126"/>
      <c r="H1097" s="125"/>
      <c r="I1097" s="72" t="s">
        <v>220</v>
      </c>
      <c r="J1097" s="72" t="s">
        <v>651</v>
      </c>
      <c r="K1097" s="108"/>
      <c r="L1097" s="108"/>
      <c r="M1097" s="108"/>
      <c r="N1097" s="108"/>
      <c r="O1097" s="108"/>
      <c r="P1097" s="108"/>
      <c r="Q1097" s="108"/>
      <c r="R1097" s="108"/>
      <c r="S1097" s="108"/>
      <c r="T1097" s="108"/>
      <c r="U1097" s="108"/>
      <c r="V1097" s="108"/>
      <c r="W1097" s="108"/>
      <c r="X1097" s="108"/>
      <c r="Y1097" s="108"/>
      <c r="Z1097" s="108"/>
      <c r="AA1097" s="108"/>
      <c r="AB1097" s="108"/>
    </row>
    <row r="1098" spans="1:28" ht="12.75" customHeight="1" x14ac:dyDescent="0.35">
      <c r="A1098" s="111">
        <v>82</v>
      </c>
      <c r="B1098" s="72" t="s">
        <v>216</v>
      </c>
      <c r="C1098" s="112">
        <v>4.5277777777777778E-2</v>
      </c>
      <c r="D1098" s="34">
        <v>95</v>
      </c>
      <c r="E1098" s="113">
        <v>4.5312499999999999E-2</v>
      </c>
      <c r="F1098" s="72"/>
      <c r="G1098" s="126"/>
      <c r="H1098" s="125"/>
      <c r="I1098" s="72" t="s">
        <v>220</v>
      </c>
      <c r="J1098" s="72" t="s">
        <v>651</v>
      </c>
      <c r="K1098" s="108"/>
      <c r="L1098" s="108"/>
      <c r="M1098" s="108"/>
      <c r="N1098" s="108"/>
      <c r="O1098" s="108"/>
      <c r="P1098" s="108"/>
      <c r="Q1098" s="108"/>
      <c r="R1098" s="108"/>
      <c r="S1098" s="108"/>
      <c r="T1098" s="108"/>
      <c r="U1098" s="108"/>
      <c r="V1098" s="108"/>
      <c r="W1098" s="108"/>
      <c r="X1098" s="108"/>
      <c r="Y1098" s="108"/>
      <c r="Z1098" s="108"/>
      <c r="AA1098" s="108"/>
      <c r="AB1098" s="108"/>
    </row>
    <row r="1099" spans="1:28" ht="12.75" customHeight="1" x14ac:dyDescent="0.35">
      <c r="A1099" s="111">
        <v>105</v>
      </c>
      <c r="B1099" s="72" t="s">
        <v>226</v>
      </c>
      <c r="C1099" s="112">
        <v>4.6435185185185184E-2</v>
      </c>
      <c r="D1099" s="34">
        <v>94</v>
      </c>
      <c r="E1099" s="113">
        <v>4.6458333333333331E-2</v>
      </c>
      <c r="F1099" s="72"/>
      <c r="G1099" s="126"/>
      <c r="H1099" s="125"/>
      <c r="I1099" s="72" t="s">
        <v>220</v>
      </c>
      <c r="J1099" s="72" t="s">
        <v>651</v>
      </c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Y1099" s="108"/>
      <c r="Z1099" s="108"/>
      <c r="AA1099" s="108"/>
      <c r="AB1099" s="108"/>
    </row>
    <row r="1100" spans="1:28" ht="12.75" customHeight="1" x14ac:dyDescent="0.35">
      <c r="A1100" s="111">
        <v>116</v>
      </c>
      <c r="B1100" s="72" t="s">
        <v>237</v>
      </c>
      <c r="C1100" s="112">
        <v>4.7094907407407405E-2</v>
      </c>
      <c r="D1100" s="34">
        <v>93</v>
      </c>
      <c r="E1100" s="113">
        <v>4.7245370370370368E-2</v>
      </c>
      <c r="F1100" s="72"/>
      <c r="G1100" s="126"/>
      <c r="H1100" s="125"/>
      <c r="I1100" s="72" t="s">
        <v>228</v>
      </c>
      <c r="J1100" s="72" t="s">
        <v>651</v>
      </c>
      <c r="K1100" s="108"/>
      <c r="L1100" s="108"/>
      <c r="M1100" s="108"/>
      <c r="N1100" s="108"/>
      <c r="O1100" s="108"/>
      <c r="P1100" s="108"/>
      <c r="Q1100" s="108"/>
      <c r="R1100" s="108"/>
      <c r="S1100" s="108"/>
      <c r="T1100" s="108"/>
      <c r="U1100" s="108"/>
      <c r="V1100" s="108"/>
      <c r="W1100" s="108"/>
      <c r="X1100" s="108"/>
      <c r="Y1100" s="108"/>
      <c r="Z1100" s="108"/>
      <c r="AA1100" s="108"/>
      <c r="AB1100" s="108"/>
    </row>
    <row r="1101" spans="1:28" ht="12.75" customHeight="1" x14ac:dyDescent="0.35">
      <c r="A1101" s="111">
        <v>118</v>
      </c>
      <c r="B1101" s="72" t="s">
        <v>134</v>
      </c>
      <c r="C1101" s="112">
        <v>4.7199074074074074E-2</v>
      </c>
      <c r="D1101" s="34">
        <v>100</v>
      </c>
      <c r="E1101" s="113">
        <v>4.7361111111111111E-2</v>
      </c>
      <c r="F1101" s="72"/>
      <c r="G1101" s="126"/>
      <c r="H1101" s="125"/>
      <c r="I1101" s="72" t="s">
        <v>140</v>
      </c>
      <c r="J1101" s="72" t="s">
        <v>651</v>
      </c>
      <c r="K1101" s="108"/>
      <c r="L1101" s="108"/>
      <c r="M1101" s="108"/>
      <c r="N1101" s="108"/>
      <c r="O1101" s="108"/>
      <c r="P1101" s="108"/>
      <c r="Q1101" s="108"/>
      <c r="R1101" s="108"/>
      <c r="S1101" s="108"/>
      <c r="T1101" s="108"/>
      <c r="U1101" s="108"/>
      <c r="V1101" s="108"/>
      <c r="W1101" s="108"/>
      <c r="X1101" s="108"/>
      <c r="Y1101" s="108"/>
      <c r="Z1101" s="108"/>
      <c r="AA1101" s="108"/>
      <c r="AB1101" s="108"/>
    </row>
    <row r="1102" spans="1:28" ht="12.75" customHeight="1" x14ac:dyDescent="0.35">
      <c r="A1102" s="111">
        <v>200</v>
      </c>
      <c r="B1102" s="72" t="s">
        <v>247</v>
      </c>
      <c r="C1102" s="112">
        <v>5.0590277777777776E-2</v>
      </c>
      <c r="D1102" s="34">
        <v>92</v>
      </c>
      <c r="E1102" s="113">
        <v>5.0856481481481482E-2</v>
      </c>
      <c r="F1102" s="72"/>
      <c r="G1102" s="126"/>
      <c r="H1102" s="125"/>
      <c r="I1102" s="72" t="s">
        <v>239</v>
      </c>
      <c r="J1102" s="72" t="s">
        <v>651</v>
      </c>
      <c r="K1102" s="108"/>
      <c r="L1102" s="108"/>
      <c r="M1102" s="108"/>
      <c r="N1102" s="108"/>
      <c r="O1102" s="108"/>
      <c r="P1102" s="108"/>
      <c r="Q1102" s="108"/>
      <c r="R1102" s="108"/>
      <c r="S1102" s="108"/>
      <c r="T1102" s="108"/>
      <c r="U1102" s="108"/>
      <c r="V1102" s="108"/>
      <c r="W1102" s="108"/>
      <c r="X1102" s="108"/>
      <c r="Y1102" s="108"/>
      <c r="Z1102" s="108"/>
      <c r="AA1102" s="108"/>
      <c r="AB1102" s="108"/>
    </row>
    <row r="1103" spans="1:28" ht="12.75" customHeight="1" x14ac:dyDescent="0.35">
      <c r="A1103" s="111">
        <v>263</v>
      </c>
      <c r="B1103" s="72" t="s">
        <v>240</v>
      </c>
      <c r="C1103" s="112">
        <v>5.303240740740741E-2</v>
      </c>
      <c r="D1103" s="34">
        <v>91</v>
      </c>
      <c r="E1103" s="113">
        <v>5.3310185185185183E-2</v>
      </c>
      <c r="F1103" s="72"/>
      <c r="G1103" s="126"/>
      <c r="H1103" s="125"/>
      <c r="I1103" s="72" t="s">
        <v>239</v>
      </c>
      <c r="J1103" s="72" t="s">
        <v>651</v>
      </c>
      <c r="K1103" s="108"/>
      <c r="L1103" s="108"/>
      <c r="M1103" s="108"/>
      <c r="N1103" s="108"/>
      <c r="O1103" s="108"/>
      <c r="P1103" s="108"/>
      <c r="Q1103" s="108"/>
      <c r="R1103" s="108"/>
      <c r="S1103" s="108"/>
      <c r="T1103" s="108"/>
      <c r="U1103" s="108"/>
      <c r="V1103" s="108"/>
      <c r="W1103" s="108"/>
      <c r="X1103" s="108"/>
      <c r="Y1103" s="108"/>
      <c r="Z1103" s="108"/>
      <c r="AA1103" s="108"/>
      <c r="AB1103" s="108"/>
    </row>
    <row r="1104" spans="1:28" ht="12.75" customHeight="1" x14ac:dyDescent="0.35">
      <c r="A1104" s="111">
        <v>297</v>
      </c>
      <c r="B1104" s="72" t="s">
        <v>144</v>
      </c>
      <c r="C1104" s="112">
        <v>5.392361111111111E-2</v>
      </c>
      <c r="D1104" s="34">
        <v>95</v>
      </c>
      <c r="E1104" s="113">
        <v>5.4201388888888889E-2</v>
      </c>
      <c r="F1104" s="72"/>
      <c r="G1104" s="126"/>
      <c r="H1104" s="125"/>
      <c r="I1104" s="72" t="s">
        <v>145</v>
      </c>
      <c r="J1104" s="72" t="s">
        <v>651</v>
      </c>
      <c r="K1104" s="108"/>
      <c r="L1104" s="108"/>
      <c r="M1104" s="108"/>
      <c r="N1104" s="108"/>
      <c r="O1104" s="108"/>
      <c r="P1104" s="108"/>
      <c r="Q1104" s="108"/>
      <c r="R1104" s="108"/>
      <c r="S1104" s="108"/>
      <c r="T1104" s="108"/>
      <c r="U1104" s="108"/>
      <c r="V1104" s="108"/>
      <c r="W1104" s="108"/>
      <c r="X1104" s="108"/>
      <c r="Y1104" s="108"/>
      <c r="Z1104" s="108"/>
      <c r="AA1104" s="108"/>
      <c r="AB1104" s="108"/>
    </row>
    <row r="1105" spans="1:28" ht="12.75" customHeight="1" x14ac:dyDescent="0.35">
      <c r="A1105" s="111">
        <v>325</v>
      </c>
      <c r="B1105" s="72" t="s">
        <v>310</v>
      </c>
      <c r="C1105" s="112">
        <v>5.5185185185185184E-2</v>
      </c>
      <c r="D1105" s="34">
        <v>90</v>
      </c>
      <c r="E1105" s="113">
        <v>5.5335648148148148E-2</v>
      </c>
      <c r="F1105" s="72"/>
      <c r="G1105" s="126"/>
      <c r="H1105" s="125"/>
      <c r="I1105" s="72" t="s">
        <v>250</v>
      </c>
      <c r="J1105" s="72" t="s">
        <v>651</v>
      </c>
      <c r="K1105" s="108"/>
      <c r="L1105" s="108"/>
      <c r="M1105" s="108"/>
      <c r="N1105" s="108"/>
      <c r="O1105" s="108"/>
      <c r="P1105" s="108"/>
      <c r="Q1105" s="108"/>
      <c r="R1105" s="108"/>
      <c r="S1105" s="108"/>
      <c r="T1105" s="108"/>
      <c r="U1105" s="108"/>
      <c r="V1105" s="108"/>
      <c r="W1105" s="108"/>
      <c r="X1105" s="108"/>
      <c r="Y1105" s="108"/>
      <c r="Z1105" s="108"/>
      <c r="AA1105" s="108"/>
      <c r="AB1105" s="108"/>
    </row>
    <row r="1106" spans="1:28" ht="12.75" customHeight="1" x14ac:dyDescent="0.35">
      <c r="A1106" s="111">
        <v>383</v>
      </c>
      <c r="B1106" s="72" t="s">
        <v>147</v>
      </c>
      <c r="C1106" s="112">
        <v>5.7233796296296297E-2</v>
      </c>
      <c r="D1106" s="34">
        <v>90</v>
      </c>
      <c r="E1106" s="113">
        <v>5.7511574074074076E-2</v>
      </c>
      <c r="F1106" s="72"/>
      <c r="G1106" s="126"/>
      <c r="H1106" s="125"/>
      <c r="I1106" s="72" t="s">
        <v>149</v>
      </c>
      <c r="J1106" s="72" t="s">
        <v>651</v>
      </c>
      <c r="K1106" s="108"/>
      <c r="L1106" s="108"/>
      <c r="M1106" s="108"/>
      <c r="N1106" s="108"/>
      <c r="O1106" s="108"/>
      <c r="P1106" s="108"/>
      <c r="Q1106" s="108"/>
      <c r="R1106" s="108"/>
      <c r="S1106" s="108"/>
      <c r="T1106" s="108"/>
      <c r="U1106" s="108"/>
      <c r="V1106" s="108"/>
      <c r="W1106" s="108"/>
      <c r="X1106" s="108"/>
      <c r="Y1106" s="108"/>
      <c r="Z1106" s="108"/>
      <c r="AA1106" s="108"/>
      <c r="AB1106" s="108"/>
    </row>
    <row r="1107" spans="1:28" ht="12.75" customHeight="1" x14ac:dyDescent="0.35">
      <c r="A1107" s="111">
        <v>433</v>
      </c>
      <c r="B1107" s="72" t="s">
        <v>315</v>
      </c>
      <c r="C1107" s="112">
        <v>5.9062499999999997E-2</v>
      </c>
      <c r="D1107" s="34">
        <v>89</v>
      </c>
      <c r="E1107" s="113">
        <v>5.9328703703703703E-2</v>
      </c>
      <c r="F1107" s="72"/>
      <c r="G1107" s="126"/>
      <c r="H1107" s="125"/>
      <c r="I1107" s="72" t="s">
        <v>254</v>
      </c>
      <c r="J1107" s="72" t="s">
        <v>651</v>
      </c>
      <c r="K1107" s="108"/>
      <c r="L1107" s="108"/>
      <c r="M1107" s="108"/>
      <c r="N1107" s="108"/>
      <c r="O1107" s="108"/>
      <c r="P1107" s="108"/>
      <c r="Q1107" s="108"/>
      <c r="R1107" s="108"/>
      <c r="S1107" s="108"/>
      <c r="T1107" s="108"/>
      <c r="U1107" s="108"/>
      <c r="V1107" s="108"/>
      <c r="W1107" s="108"/>
      <c r="X1107" s="108"/>
      <c r="Y1107" s="108"/>
      <c r="Z1107" s="108"/>
      <c r="AA1107" s="108"/>
      <c r="AB1107" s="108"/>
    </row>
    <row r="1108" spans="1:28" ht="12.75" customHeight="1" x14ac:dyDescent="0.35">
      <c r="A1108" s="111">
        <v>461</v>
      </c>
      <c r="B1108" s="72" t="s">
        <v>256</v>
      </c>
      <c r="C1108" s="112">
        <v>6.0104166666666667E-2</v>
      </c>
      <c r="D1108" s="34">
        <v>88</v>
      </c>
      <c r="E1108" s="113">
        <v>6.025462962962963E-2</v>
      </c>
      <c r="F1108" s="72"/>
      <c r="G1108" s="126"/>
      <c r="H1108" s="125"/>
      <c r="I1108" s="72" t="s">
        <v>254</v>
      </c>
      <c r="J1108" s="72" t="s">
        <v>651</v>
      </c>
      <c r="K1108" s="108"/>
      <c r="L1108" s="108"/>
      <c r="M1108" s="108"/>
      <c r="N1108" s="108"/>
      <c r="O1108" s="108"/>
      <c r="P1108" s="108"/>
      <c r="Q1108" s="108"/>
      <c r="R1108" s="108"/>
      <c r="S1108" s="108"/>
      <c r="T1108" s="108"/>
      <c r="U1108" s="108"/>
      <c r="V1108" s="108"/>
      <c r="W1108" s="108"/>
      <c r="X1108" s="108"/>
      <c r="Y1108" s="108"/>
      <c r="Z1108" s="108"/>
      <c r="AA1108" s="108"/>
      <c r="AB1108" s="108"/>
    </row>
    <row r="1109" spans="1:28" ht="12.75" customHeight="1" x14ac:dyDescent="0.35">
      <c r="A1109" s="111">
        <v>476</v>
      </c>
      <c r="B1109" s="72" t="s">
        <v>251</v>
      </c>
      <c r="C1109" s="112">
        <v>6.0104166666666667E-2</v>
      </c>
      <c r="D1109" s="34">
        <v>88</v>
      </c>
      <c r="E1109" s="113">
        <v>6.0694444444444447E-2</v>
      </c>
      <c r="F1109" s="72"/>
      <c r="G1109" s="126"/>
      <c r="H1109" s="125"/>
      <c r="I1109" s="72" t="s">
        <v>254</v>
      </c>
      <c r="J1109" s="72" t="s">
        <v>651</v>
      </c>
      <c r="K1109" s="108"/>
      <c r="L1109" s="108"/>
      <c r="M1109" s="108"/>
      <c r="N1109" s="108"/>
      <c r="O1109" s="108"/>
      <c r="P1109" s="108"/>
      <c r="Q1109" s="108"/>
      <c r="R1109" s="108"/>
      <c r="S1109" s="108"/>
      <c r="T1109" s="108"/>
      <c r="U1109" s="108"/>
      <c r="V1109" s="108"/>
      <c r="W1109" s="108"/>
      <c r="X1109" s="108"/>
      <c r="Y1109" s="108"/>
      <c r="Z1109" s="108"/>
      <c r="AA1109" s="108"/>
      <c r="AB1109" s="108"/>
    </row>
    <row r="1110" spans="1:28" ht="12.75" customHeight="1" x14ac:dyDescent="0.35">
      <c r="A1110" s="105"/>
      <c r="B1110" s="72"/>
      <c r="C1110" s="112"/>
      <c r="D1110" s="34"/>
      <c r="E1110" s="113"/>
      <c r="F1110" s="72"/>
      <c r="G1110" s="126"/>
      <c r="H1110" s="125"/>
      <c r="I1110" s="72"/>
      <c r="J1110" s="72"/>
      <c r="K1110" s="108"/>
      <c r="L1110" s="108"/>
      <c r="M1110" s="108"/>
      <c r="N1110" s="108"/>
      <c r="O1110" s="108"/>
      <c r="P1110" s="108"/>
      <c r="Q1110" s="108"/>
      <c r="R1110" s="108"/>
      <c r="S1110" s="108"/>
      <c r="T1110" s="108"/>
      <c r="U1110" s="108"/>
      <c r="V1110" s="108"/>
      <c r="W1110" s="108"/>
      <c r="X1110" s="108"/>
      <c r="Y1110" s="108"/>
      <c r="Z1110" s="108"/>
      <c r="AA1110" s="108"/>
      <c r="AB1110" s="108"/>
    </row>
    <row r="1111" spans="1:28" ht="12.75" customHeight="1" x14ac:dyDescent="0.35">
      <c r="A1111" s="105"/>
      <c r="B1111" s="72"/>
      <c r="C1111" s="112"/>
      <c r="D1111" s="34"/>
      <c r="E1111" s="113"/>
      <c r="F1111" s="72"/>
      <c r="G1111" s="126"/>
      <c r="H1111" s="125"/>
      <c r="I1111" s="72"/>
      <c r="J1111" s="72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Y1111" s="108"/>
      <c r="Z1111" s="108"/>
      <c r="AA1111" s="108"/>
      <c r="AB1111" s="108"/>
    </row>
    <row r="1112" spans="1:28" ht="12.75" customHeight="1" x14ac:dyDescent="0.35">
      <c r="A1112" s="105"/>
      <c r="B1112" s="72"/>
      <c r="C1112" s="112"/>
      <c r="D1112" s="34"/>
      <c r="E1112" s="113"/>
      <c r="F1112" s="72"/>
      <c r="G1112" s="126"/>
      <c r="H1112" s="125"/>
      <c r="I1112" s="72"/>
      <c r="J1112" s="72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Y1112" s="108"/>
      <c r="Z1112" s="108"/>
      <c r="AA1112" s="108"/>
      <c r="AB1112" s="108"/>
    </row>
    <row r="1113" spans="1:28" ht="12.75" customHeight="1" x14ac:dyDescent="0.35">
      <c r="A1113" s="105"/>
      <c r="B1113" s="72"/>
      <c r="C1113" s="112"/>
      <c r="D1113" s="34"/>
      <c r="E1113" s="113"/>
      <c r="F1113" s="72"/>
      <c r="G1113" s="126"/>
      <c r="H1113" s="125"/>
      <c r="I1113" s="72"/>
      <c r="J1113" s="72"/>
      <c r="K1113" s="108"/>
      <c r="L1113" s="108"/>
      <c r="M1113" s="108"/>
      <c r="N1113" s="108"/>
      <c r="O1113" s="108"/>
      <c r="P1113" s="108"/>
      <c r="Q1113" s="108"/>
      <c r="R1113" s="108"/>
      <c r="S1113" s="108"/>
      <c r="T1113" s="108"/>
      <c r="U1113" s="108"/>
      <c r="V1113" s="108"/>
      <c r="W1113" s="108"/>
      <c r="X1113" s="108"/>
      <c r="Y1113" s="108"/>
      <c r="Z1113" s="108"/>
      <c r="AA1113" s="108"/>
      <c r="AB1113" s="108"/>
    </row>
    <row r="1114" spans="1:28" ht="12.75" customHeight="1" x14ac:dyDescent="0.35">
      <c r="A1114" s="105"/>
      <c r="B1114" s="72"/>
      <c r="C1114" s="112"/>
      <c r="D1114" s="34"/>
      <c r="E1114" s="113"/>
      <c r="F1114" s="72"/>
      <c r="G1114" s="126"/>
      <c r="H1114" s="125"/>
      <c r="I1114" s="72"/>
      <c r="J1114" s="72"/>
      <c r="K1114" s="108"/>
      <c r="L1114" s="108"/>
      <c r="M1114" s="108"/>
      <c r="N1114" s="108"/>
      <c r="O1114" s="108"/>
      <c r="P1114" s="108"/>
      <c r="Q1114" s="108"/>
      <c r="R1114" s="108"/>
      <c r="S1114" s="108"/>
      <c r="T1114" s="108"/>
      <c r="U1114" s="108"/>
      <c r="V1114" s="108"/>
      <c r="W1114" s="108"/>
      <c r="X1114" s="108"/>
      <c r="Y1114" s="108"/>
      <c r="Z1114" s="108"/>
      <c r="AA1114" s="108"/>
      <c r="AB1114" s="108"/>
    </row>
    <row r="1115" spans="1:28" ht="12.75" customHeight="1" x14ac:dyDescent="0.35">
      <c r="A1115" s="105"/>
      <c r="B1115" s="72"/>
      <c r="C1115" s="112"/>
      <c r="D1115" s="34"/>
      <c r="E1115" s="113"/>
      <c r="F1115" s="72"/>
      <c r="G1115" s="126"/>
      <c r="H1115" s="125"/>
      <c r="I1115" s="72"/>
      <c r="J1115" s="72"/>
      <c r="K1115" s="108"/>
      <c r="L1115" s="108"/>
      <c r="M1115" s="108"/>
      <c r="N1115" s="108"/>
      <c r="O1115" s="108"/>
      <c r="P1115" s="108"/>
      <c r="Q1115" s="108"/>
      <c r="R1115" s="108"/>
      <c r="S1115" s="108"/>
      <c r="T1115" s="108"/>
      <c r="U1115" s="108"/>
      <c r="V1115" s="108"/>
      <c r="W1115" s="108"/>
      <c r="X1115" s="108"/>
      <c r="Y1115" s="108"/>
      <c r="Z1115" s="108"/>
      <c r="AA1115" s="108"/>
      <c r="AB1115" s="108"/>
    </row>
    <row r="1116" spans="1:28" ht="12.75" customHeight="1" x14ac:dyDescent="0.35">
      <c r="A1116" s="105"/>
      <c r="B1116" s="72"/>
      <c r="C1116" s="112"/>
      <c r="D1116" s="34"/>
      <c r="E1116" s="113"/>
      <c r="F1116" s="72"/>
      <c r="G1116" s="126"/>
      <c r="H1116" s="125"/>
      <c r="I1116" s="72"/>
      <c r="J1116" s="72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</row>
    <row r="1117" spans="1:28" ht="12.75" customHeight="1" x14ac:dyDescent="0.35">
      <c r="A1117" s="105"/>
      <c r="B1117" s="72"/>
      <c r="C1117" s="112"/>
      <c r="D1117" s="34"/>
      <c r="E1117" s="113"/>
      <c r="F1117" s="72"/>
      <c r="G1117" s="126"/>
      <c r="H1117" s="125"/>
      <c r="I1117" s="72"/>
      <c r="J1117" s="72"/>
      <c r="K1117" s="108"/>
      <c r="L1117" s="108"/>
      <c r="M1117" s="108"/>
      <c r="N1117" s="108"/>
      <c r="O1117" s="108"/>
      <c r="P1117" s="108"/>
      <c r="Q1117" s="108"/>
      <c r="R1117" s="108"/>
      <c r="S1117" s="108"/>
      <c r="T1117" s="108"/>
      <c r="U1117" s="108"/>
      <c r="V1117" s="108"/>
      <c r="W1117" s="108"/>
      <c r="X1117" s="108"/>
      <c r="Y1117" s="108"/>
      <c r="Z1117" s="108"/>
      <c r="AA1117" s="108"/>
      <c r="AB1117" s="108"/>
    </row>
    <row r="1118" spans="1:28" ht="12.75" customHeight="1" x14ac:dyDescent="0.35">
      <c r="A1118" s="105"/>
      <c r="B1118" s="72"/>
      <c r="C1118" s="112"/>
      <c r="D1118" s="34"/>
      <c r="E1118" s="113"/>
      <c r="F1118" s="72"/>
      <c r="G1118" s="126"/>
      <c r="H1118" s="125"/>
      <c r="I1118" s="72"/>
      <c r="J1118" s="72"/>
      <c r="K1118" s="108"/>
      <c r="L1118" s="108"/>
      <c r="M1118" s="108"/>
      <c r="N1118" s="108"/>
      <c r="O1118" s="108"/>
      <c r="P1118" s="108"/>
      <c r="Q1118" s="108"/>
      <c r="R1118" s="108"/>
      <c r="S1118" s="108"/>
      <c r="T1118" s="108"/>
      <c r="U1118" s="108"/>
      <c r="V1118" s="108"/>
      <c r="W1118" s="108"/>
      <c r="X1118" s="108"/>
      <c r="Y1118" s="108"/>
      <c r="Z1118" s="108"/>
      <c r="AA1118" s="108"/>
      <c r="AB1118" s="108"/>
    </row>
    <row r="1119" spans="1:28" ht="12.75" customHeight="1" x14ac:dyDescent="0.35">
      <c r="A1119" s="105"/>
      <c r="B1119" s="72"/>
      <c r="C1119" s="112"/>
      <c r="D1119" s="34"/>
      <c r="E1119" s="113"/>
      <c r="F1119" s="72"/>
      <c r="G1119" s="126"/>
      <c r="H1119" s="125"/>
      <c r="I1119" s="72"/>
      <c r="J1119" s="72"/>
      <c r="K1119" s="108"/>
      <c r="L1119" s="108"/>
      <c r="M1119" s="108"/>
      <c r="N1119" s="108"/>
      <c r="O1119" s="108"/>
      <c r="P1119" s="108"/>
      <c r="Q1119" s="108"/>
      <c r="R1119" s="108"/>
      <c r="S1119" s="108"/>
      <c r="T1119" s="108"/>
      <c r="U1119" s="108"/>
      <c r="V1119" s="108"/>
      <c r="W1119" s="108"/>
      <c r="X1119" s="108"/>
      <c r="Y1119" s="108"/>
      <c r="Z1119" s="108"/>
      <c r="AA1119" s="108"/>
      <c r="AB1119" s="108"/>
    </row>
    <row r="1120" spans="1:28" ht="12.75" customHeight="1" x14ac:dyDescent="0.35">
      <c r="A1120" s="105"/>
      <c r="B1120" s="72"/>
      <c r="C1120" s="112"/>
      <c r="D1120" s="34"/>
      <c r="E1120" s="113"/>
      <c r="F1120" s="72"/>
      <c r="G1120" s="126"/>
      <c r="H1120" s="125"/>
      <c r="I1120" s="72"/>
      <c r="J1120" s="72"/>
      <c r="K1120" s="108"/>
      <c r="L1120" s="108"/>
      <c r="M1120" s="108"/>
      <c r="N1120" s="108"/>
      <c r="O1120" s="108"/>
      <c r="P1120" s="108"/>
      <c r="Q1120" s="108"/>
      <c r="R1120" s="108"/>
      <c r="S1120" s="108"/>
      <c r="T1120" s="108"/>
      <c r="U1120" s="108"/>
      <c r="V1120" s="108"/>
      <c r="W1120" s="108"/>
      <c r="X1120" s="108"/>
      <c r="Y1120" s="108"/>
      <c r="Z1120" s="108"/>
      <c r="AA1120" s="108"/>
      <c r="AB1120" s="108"/>
    </row>
    <row r="1121" spans="1:28" ht="12.75" customHeight="1" x14ac:dyDescent="0.35">
      <c r="A1121" s="105"/>
      <c r="B1121" s="72"/>
      <c r="C1121" s="112"/>
      <c r="D1121" s="34"/>
      <c r="E1121" s="113"/>
      <c r="F1121" s="72"/>
      <c r="G1121" s="126"/>
      <c r="H1121" s="125"/>
      <c r="I1121" s="72"/>
      <c r="J1121" s="72"/>
      <c r="K1121" s="108"/>
      <c r="L1121" s="108"/>
      <c r="M1121" s="108"/>
      <c r="N1121" s="108"/>
      <c r="O1121" s="108"/>
      <c r="P1121" s="108"/>
      <c r="Q1121" s="108"/>
      <c r="R1121" s="108"/>
      <c r="S1121" s="108"/>
      <c r="T1121" s="108"/>
      <c r="U1121" s="108"/>
      <c r="V1121" s="108"/>
      <c r="W1121" s="108"/>
      <c r="X1121" s="108"/>
      <c r="Y1121" s="108"/>
      <c r="Z1121" s="108"/>
      <c r="AA1121" s="108"/>
      <c r="AB1121" s="108"/>
    </row>
    <row r="1122" spans="1:28" ht="12.75" customHeight="1" x14ac:dyDescent="0.35">
      <c r="A1122" s="105"/>
      <c r="B1122" s="72"/>
      <c r="C1122" s="112"/>
      <c r="D1122" s="34"/>
      <c r="E1122" s="113"/>
      <c r="F1122" s="72"/>
      <c r="G1122" s="126"/>
      <c r="H1122" s="125"/>
      <c r="I1122" s="72"/>
      <c r="J1122" s="72"/>
      <c r="K1122" s="108"/>
      <c r="L1122" s="108"/>
      <c r="M1122" s="108"/>
      <c r="N1122" s="108"/>
      <c r="O1122" s="108"/>
      <c r="P1122" s="108"/>
      <c r="Q1122" s="108"/>
      <c r="R1122" s="108"/>
      <c r="S1122" s="108"/>
      <c r="T1122" s="108"/>
      <c r="U1122" s="108"/>
      <c r="V1122" s="108"/>
      <c r="W1122" s="108"/>
      <c r="X1122" s="108"/>
      <c r="Y1122" s="108"/>
      <c r="Z1122" s="108"/>
      <c r="AA1122" s="108"/>
      <c r="AB1122" s="108"/>
    </row>
    <row r="1123" spans="1:28" ht="12.75" customHeight="1" x14ac:dyDescent="0.35">
      <c r="A1123" s="105"/>
      <c r="B1123" s="72"/>
      <c r="C1123" s="112"/>
      <c r="D1123" s="34"/>
      <c r="E1123" s="113"/>
      <c r="F1123" s="72"/>
      <c r="G1123" s="126"/>
      <c r="H1123" s="125"/>
      <c r="I1123" s="72"/>
      <c r="J1123" s="72"/>
      <c r="K1123" s="108"/>
      <c r="L1123" s="108"/>
      <c r="M1123" s="108"/>
      <c r="N1123" s="108"/>
      <c r="O1123" s="108"/>
      <c r="P1123" s="108"/>
      <c r="Q1123" s="108"/>
      <c r="R1123" s="108"/>
      <c r="S1123" s="108"/>
      <c r="T1123" s="108"/>
      <c r="U1123" s="108"/>
      <c r="V1123" s="108"/>
      <c r="W1123" s="108"/>
      <c r="X1123" s="108"/>
      <c r="Y1123" s="108"/>
      <c r="Z1123" s="108"/>
      <c r="AA1123" s="108"/>
      <c r="AB1123" s="108"/>
    </row>
    <row r="1124" spans="1:28" ht="12.75" customHeight="1" x14ac:dyDescent="0.35">
      <c r="A1124" s="105"/>
      <c r="B1124" s="72"/>
      <c r="C1124" s="112"/>
      <c r="D1124" s="34"/>
      <c r="E1124" s="113"/>
      <c r="F1124" s="72"/>
      <c r="G1124" s="126"/>
      <c r="H1124" s="125"/>
      <c r="I1124" s="72"/>
      <c r="J1124" s="72"/>
      <c r="K1124" s="108"/>
      <c r="L1124" s="108"/>
      <c r="M1124" s="108"/>
      <c r="N1124" s="108"/>
      <c r="O1124" s="108"/>
      <c r="P1124" s="108"/>
      <c r="Q1124" s="108"/>
      <c r="R1124" s="108"/>
      <c r="S1124" s="108"/>
      <c r="T1124" s="108"/>
      <c r="U1124" s="108"/>
      <c r="V1124" s="108"/>
      <c r="W1124" s="108"/>
      <c r="X1124" s="108"/>
      <c r="Y1124" s="108"/>
      <c r="Z1124" s="108"/>
      <c r="AA1124" s="108"/>
      <c r="AB1124" s="108"/>
    </row>
    <row r="1125" spans="1:28" ht="12.75" customHeight="1" x14ac:dyDescent="0.35">
      <c r="A1125" s="105"/>
      <c r="B1125" s="72"/>
      <c r="C1125" s="112"/>
      <c r="D1125" s="34"/>
      <c r="E1125" s="113"/>
      <c r="F1125" s="72"/>
      <c r="G1125" s="126"/>
      <c r="H1125" s="125"/>
      <c r="I1125" s="72"/>
      <c r="J1125" s="72"/>
      <c r="K1125" s="108"/>
      <c r="L1125" s="108"/>
      <c r="M1125" s="108"/>
      <c r="N1125" s="108"/>
      <c r="O1125" s="108"/>
      <c r="P1125" s="108"/>
      <c r="Q1125" s="108"/>
      <c r="R1125" s="108"/>
      <c r="S1125" s="108"/>
      <c r="T1125" s="108"/>
      <c r="U1125" s="108"/>
      <c r="V1125" s="108"/>
      <c r="W1125" s="108"/>
      <c r="X1125" s="108"/>
      <c r="Y1125" s="108"/>
      <c r="Z1125" s="108"/>
      <c r="AA1125" s="108"/>
      <c r="AB1125" s="108"/>
    </row>
    <row r="1126" spans="1:28" ht="12.75" customHeight="1" x14ac:dyDescent="0.35">
      <c r="A1126" s="105"/>
      <c r="B1126" s="72"/>
      <c r="C1126" s="112"/>
      <c r="D1126" s="34"/>
      <c r="E1126" s="113"/>
      <c r="F1126" s="72"/>
      <c r="G1126" s="126"/>
      <c r="H1126" s="125"/>
      <c r="I1126" s="72"/>
      <c r="J1126" s="72"/>
      <c r="K1126" s="108"/>
      <c r="L1126" s="108"/>
      <c r="M1126" s="108"/>
      <c r="N1126" s="108"/>
      <c r="O1126" s="108"/>
      <c r="P1126" s="108"/>
      <c r="Q1126" s="108"/>
      <c r="R1126" s="108"/>
      <c r="S1126" s="108"/>
      <c r="T1126" s="108"/>
      <c r="U1126" s="108"/>
      <c r="V1126" s="108"/>
      <c r="W1126" s="108"/>
      <c r="X1126" s="108"/>
      <c r="Y1126" s="108"/>
      <c r="Z1126" s="108"/>
      <c r="AA1126" s="108"/>
      <c r="AB1126" s="108"/>
    </row>
    <row r="1127" spans="1:28" ht="12.75" customHeight="1" x14ac:dyDescent="0.35">
      <c r="A1127" s="105"/>
      <c r="B1127" s="72"/>
      <c r="C1127" s="112"/>
      <c r="D1127" s="34"/>
      <c r="E1127" s="113"/>
      <c r="F1127" s="72"/>
      <c r="G1127" s="126"/>
      <c r="H1127" s="125"/>
      <c r="I1127" s="72"/>
      <c r="J1127" s="72"/>
      <c r="K1127" s="108"/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Y1127" s="108"/>
      <c r="Z1127" s="108"/>
      <c r="AA1127" s="108"/>
      <c r="AB1127" s="108"/>
    </row>
    <row r="1128" spans="1:28" ht="12.75" customHeight="1" x14ac:dyDescent="0.35">
      <c r="A1128" s="105"/>
      <c r="B1128" s="72"/>
      <c r="C1128" s="112"/>
      <c r="D1128" s="34"/>
      <c r="E1128" s="113"/>
      <c r="F1128" s="72"/>
      <c r="G1128" s="126"/>
      <c r="H1128" s="125"/>
      <c r="I1128" s="72"/>
      <c r="J1128" s="72"/>
      <c r="K1128" s="108"/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Y1128" s="108"/>
      <c r="Z1128" s="108"/>
      <c r="AA1128" s="108"/>
      <c r="AB1128" s="108"/>
    </row>
    <row r="1129" spans="1:28" ht="12.75" customHeight="1" x14ac:dyDescent="0.35">
      <c r="A1129" s="105"/>
      <c r="B1129" s="72"/>
      <c r="C1129" s="112"/>
      <c r="D1129" s="34"/>
      <c r="E1129" s="113"/>
      <c r="F1129" s="72"/>
      <c r="G1129" s="126"/>
      <c r="H1129" s="125"/>
      <c r="I1129" s="72"/>
      <c r="J1129" s="72"/>
      <c r="K1129" s="108"/>
      <c r="L1129" s="108"/>
      <c r="M1129" s="108"/>
      <c r="N1129" s="108"/>
      <c r="O1129" s="108"/>
      <c r="P1129" s="108"/>
      <c r="Q1129" s="108"/>
      <c r="R1129" s="108"/>
      <c r="S1129" s="108"/>
      <c r="T1129" s="108"/>
      <c r="U1129" s="108"/>
      <c r="V1129" s="108"/>
      <c r="W1129" s="108"/>
      <c r="X1129" s="108"/>
      <c r="Y1129" s="108"/>
      <c r="Z1129" s="108"/>
      <c r="AA1129" s="108"/>
      <c r="AB1129" s="108"/>
    </row>
    <row r="1130" spans="1:28" ht="12.75" customHeight="1" x14ac:dyDescent="0.35">
      <c r="A1130" s="105"/>
      <c r="B1130" s="72"/>
      <c r="C1130" s="112"/>
      <c r="D1130" s="34"/>
      <c r="E1130" s="113"/>
      <c r="F1130" s="72"/>
      <c r="G1130" s="126"/>
      <c r="H1130" s="125"/>
      <c r="I1130" s="72"/>
      <c r="J1130" s="72"/>
      <c r="K1130" s="108"/>
      <c r="L1130" s="108"/>
      <c r="M1130" s="108"/>
      <c r="N1130" s="108"/>
      <c r="O1130" s="108"/>
      <c r="P1130" s="108"/>
      <c r="Q1130" s="108"/>
      <c r="R1130" s="108"/>
      <c r="S1130" s="108"/>
      <c r="T1130" s="108"/>
      <c r="U1130" s="108"/>
      <c r="V1130" s="108"/>
      <c r="W1130" s="108"/>
      <c r="X1130" s="108"/>
      <c r="Y1130" s="108"/>
      <c r="Z1130" s="108"/>
      <c r="AA1130" s="108"/>
      <c r="AB1130" s="108"/>
    </row>
    <row r="1131" spans="1:28" ht="12.75" customHeight="1" x14ac:dyDescent="0.35">
      <c r="A1131" s="105"/>
      <c r="B1131" s="72"/>
      <c r="C1131" s="112"/>
      <c r="D1131" s="34"/>
      <c r="E1131" s="113"/>
      <c r="F1131" s="72"/>
      <c r="G1131" s="126"/>
      <c r="H1131" s="125"/>
      <c r="I1131" s="72"/>
      <c r="J1131" s="72"/>
      <c r="K1131" s="108"/>
      <c r="L1131" s="108"/>
      <c r="M1131" s="108"/>
      <c r="N1131" s="108"/>
      <c r="O1131" s="108"/>
      <c r="P1131" s="108"/>
      <c r="Q1131" s="108"/>
      <c r="R1131" s="108"/>
      <c r="S1131" s="108"/>
      <c r="T1131" s="108"/>
      <c r="U1131" s="108"/>
      <c r="V1131" s="108"/>
      <c r="W1131" s="108"/>
      <c r="X1131" s="108"/>
      <c r="Y1131" s="108"/>
      <c r="Z1131" s="108"/>
      <c r="AA1131" s="108"/>
      <c r="AB1131" s="108"/>
    </row>
    <row r="1132" spans="1:28" ht="12.75" customHeight="1" x14ac:dyDescent="0.35">
      <c r="A1132" s="105"/>
      <c r="B1132" s="72"/>
      <c r="C1132" s="112"/>
      <c r="D1132" s="34"/>
      <c r="E1132" s="113"/>
      <c r="F1132" s="72"/>
      <c r="G1132" s="126"/>
      <c r="H1132" s="125"/>
      <c r="I1132" s="72"/>
      <c r="J1132" s="72"/>
      <c r="K1132" s="108"/>
      <c r="L1132" s="108"/>
      <c r="M1132" s="108"/>
      <c r="N1132" s="108"/>
      <c r="O1132" s="108"/>
      <c r="P1132" s="108"/>
      <c r="Q1132" s="108"/>
      <c r="R1132" s="108"/>
      <c r="S1132" s="108"/>
      <c r="T1132" s="108"/>
      <c r="U1132" s="108"/>
      <c r="V1132" s="108"/>
      <c r="W1132" s="108"/>
      <c r="X1132" s="108"/>
      <c r="Y1132" s="108"/>
      <c r="Z1132" s="108"/>
      <c r="AA1132" s="108"/>
      <c r="AB1132" s="108"/>
    </row>
    <row r="1133" spans="1:28" ht="12.75" customHeight="1" x14ac:dyDescent="0.35">
      <c r="A1133" s="105"/>
      <c r="B1133" s="72"/>
      <c r="C1133" s="112"/>
      <c r="D1133" s="34"/>
      <c r="E1133" s="113"/>
      <c r="F1133" s="72"/>
      <c r="G1133" s="126"/>
      <c r="H1133" s="125"/>
      <c r="I1133" s="72"/>
      <c r="J1133" s="72"/>
      <c r="K1133" s="108"/>
      <c r="L1133" s="108"/>
      <c r="M1133" s="108"/>
      <c r="N1133" s="108"/>
      <c r="O1133" s="108"/>
      <c r="P1133" s="108"/>
      <c r="Q1133" s="108"/>
      <c r="R1133" s="108"/>
      <c r="S1133" s="108"/>
      <c r="T1133" s="108"/>
      <c r="U1133" s="108"/>
      <c r="V1133" s="108"/>
      <c r="W1133" s="108"/>
      <c r="X1133" s="108"/>
      <c r="Y1133" s="108"/>
      <c r="Z1133" s="108"/>
      <c r="AA1133" s="108"/>
      <c r="AB1133" s="108"/>
    </row>
    <row r="1134" spans="1:28" ht="12.75" customHeight="1" x14ac:dyDescent="0.35">
      <c r="A1134" s="105"/>
      <c r="B1134" s="72"/>
      <c r="C1134" s="112"/>
      <c r="D1134" s="34"/>
      <c r="E1134" s="113"/>
      <c r="F1134" s="72"/>
      <c r="G1134" s="126"/>
      <c r="H1134" s="125"/>
      <c r="I1134" s="72"/>
      <c r="J1134" s="72"/>
      <c r="K1134" s="108"/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Y1134" s="108"/>
      <c r="Z1134" s="108"/>
      <c r="AA1134" s="108"/>
      <c r="AB1134" s="108"/>
    </row>
    <row r="1135" spans="1:28" ht="12.75" customHeight="1" x14ac:dyDescent="0.35">
      <c r="A1135" s="105"/>
      <c r="B1135" s="72"/>
      <c r="C1135" s="112"/>
      <c r="D1135" s="34"/>
      <c r="E1135" s="113"/>
      <c r="F1135" s="72"/>
      <c r="G1135" s="126"/>
      <c r="H1135" s="125"/>
      <c r="I1135" s="72"/>
      <c r="J1135" s="72"/>
      <c r="K1135" s="108"/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Y1135" s="108"/>
      <c r="Z1135" s="108"/>
      <c r="AA1135" s="108"/>
      <c r="AB1135" s="108"/>
    </row>
    <row r="1136" spans="1:28" ht="12.75" customHeight="1" x14ac:dyDescent="0.35">
      <c r="A1136" s="105"/>
      <c r="B1136" s="72"/>
      <c r="C1136" s="112"/>
      <c r="D1136" s="34"/>
      <c r="E1136" s="113"/>
      <c r="F1136" s="72"/>
      <c r="G1136" s="126"/>
      <c r="H1136" s="125"/>
      <c r="I1136" s="72"/>
      <c r="J1136" s="72"/>
      <c r="K1136" s="108"/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Y1136" s="108"/>
      <c r="Z1136" s="108"/>
      <c r="AA1136" s="108"/>
      <c r="AB1136" s="108"/>
    </row>
    <row r="1137" spans="1:28" ht="12.75" customHeight="1" x14ac:dyDescent="0.35">
      <c r="A1137" s="105"/>
      <c r="B1137" s="72"/>
      <c r="C1137" s="112"/>
      <c r="D1137" s="34"/>
      <c r="E1137" s="113"/>
      <c r="F1137" s="72"/>
      <c r="G1137" s="126"/>
      <c r="H1137" s="125"/>
      <c r="I1137" s="72"/>
      <c r="J1137" s="72"/>
      <c r="K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Y1137" s="108"/>
      <c r="Z1137" s="108"/>
      <c r="AA1137" s="108"/>
      <c r="AB1137" s="108"/>
    </row>
    <row r="1138" spans="1:28" ht="12.75" customHeight="1" x14ac:dyDescent="0.35">
      <c r="A1138" s="105"/>
      <c r="B1138" s="72"/>
      <c r="C1138" s="112"/>
      <c r="D1138" s="34"/>
      <c r="E1138" s="113"/>
      <c r="F1138" s="72"/>
      <c r="G1138" s="126"/>
      <c r="H1138" s="125"/>
      <c r="I1138" s="72"/>
      <c r="J1138" s="72"/>
      <c r="K1138" s="108"/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Y1138" s="108"/>
      <c r="Z1138" s="108"/>
      <c r="AA1138" s="108"/>
      <c r="AB1138" s="108"/>
    </row>
    <row r="1139" spans="1:28" ht="12.75" customHeight="1" x14ac:dyDescent="0.35">
      <c r="A1139" s="105"/>
      <c r="B1139" s="72"/>
      <c r="C1139" s="112"/>
      <c r="D1139" s="34"/>
      <c r="E1139" s="113"/>
      <c r="F1139" s="72"/>
      <c r="G1139" s="126"/>
      <c r="H1139" s="125"/>
      <c r="I1139" s="72"/>
      <c r="J1139" s="72"/>
      <c r="K1139" s="108"/>
      <c r="L1139" s="108"/>
      <c r="M1139" s="108"/>
      <c r="N1139" s="108"/>
      <c r="O1139" s="108"/>
      <c r="P1139" s="108"/>
      <c r="Q1139" s="108"/>
      <c r="R1139" s="108"/>
      <c r="S1139" s="108"/>
      <c r="T1139" s="108"/>
      <c r="U1139" s="108"/>
      <c r="V1139" s="108"/>
      <c r="W1139" s="108"/>
      <c r="X1139" s="108"/>
      <c r="Y1139" s="108"/>
      <c r="Z1139" s="108"/>
      <c r="AA1139" s="108"/>
      <c r="AB1139" s="108"/>
    </row>
    <row r="1140" spans="1:28" ht="12.75" customHeight="1" x14ac:dyDescent="0.35">
      <c r="A1140" s="105"/>
      <c r="B1140" s="72"/>
      <c r="C1140" s="112"/>
      <c r="D1140" s="34"/>
      <c r="E1140" s="113"/>
      <c r="F1140" s="72"/>
      <c r="G1140" s="126"/>
      <c r="H1140" s="125"/>
      <c r="I1140" s="72"/>
      <c r="J1140" s="72"/>
      <c r="K1140" s="108"/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08"/>
      <c r="V1140" s="108"/>
      <c r="W1140" s="108"/>
      <c r="X1140" s="108"/>
      <c r="Y1140" s="108"/>
      <c r="Z1140" s="108"/>
      <c r="AA1140" s="108"/>
      <c r="AB1140" s="108"/>
    </row>
    <row r="1141" spans="1:28" ht="12.75" customHeight="1" x14ac:dyDescent="0.35">
      <c r="A1141" s="105"/>
      <c r="B1141" s="72"/>
      <c r="C1141" s="112"/>
      <c r="D1141" s="34"/>
      <c r="E1141" s="113"/>
      <c r="F1141" s="72"/>
      <c r="G1141" s="126"/>
      <c r="H1141" s="125"/>
      <c r="I1141" s="72"/>
      <c r="J1141" s="72"/>
      <c r="K1141" s="108"/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Y1141" s="108"/>
      <c r="Z1141" s="108"/>
      <c r="AA1141" s="108"/>
      <c r="AB1141" s="108"/>
    </row>
    <row r="1142" spans="1:28" ht="12.75" customHeight="1" x14ac:dyDescent="0.35">
      <c r="A1142" s="105"/>
      <c r="B1142" s="72"/>
      <c r="C1142" s="112"/>
      <c r="D1142" s="34"/>
      <c r="E1142" s="113"/>
      <c r="F1142" s="72"/>
      <c r="G1142" s="126"/>
      <c r="H1142" s="125"/>
      <c r="I1142" s="72"/>
      <c r="J1142" s="72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8"/>
      <c r="AB1142" s="108"/>
    </row>
    <row r="1143" spans="1:28" ht="12.75" customHeight="1" x14ac:dyDescent="0.35">
      <c r="A1143" s="105"/>
      <c r="B1143" s="72"/>
      <c r="C1143" s="112"/>
      <c r="D1143" s="34"/>
      <c r="E1143" s="113"/>
      <c r="F1143" s="72"/>
      <c r="G1143" s="126"/>
      <c r="H1143" s="125"/>
      <c r="I1143" s="72"/>
      <c r="J1143" s="72"/>
      <c r="K1143" s="108"/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Y1143" s="108"/>
      <c r="Z1143" s="108"/>
      <c r="AA1143" s="108"/>
      <c r="AB1143" s="108"/>
    </row>
    <row r="1144" spans="1:28" ht="12.75" customHeight="1" x14ac:dyDescent="0.35">
      <c r="A1144" s="105"/>
      <c r="B1144" s="72"/>
      <c r="C1144" s="112"/>
      <c r="D1144" s="34"/>
      <c r="E1144" s="113"/>
      <c r="F1144" s="72"/>
      <c r="G1144" s="126"/>
      <c r="H1144" s="125"/>
      <c r="I1144" s="72"/>
      <c r="J1144" s="72"/>
      <c r="K1144" s="108"/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Y1144" s="108"/>
      <c r="Z1144" s="108"/>
      <c r="AA1144" s="108"/>
      <c r="AB1144" s="108"/>
    </row>
    <row r="1145" spans="1:28" ht="12.75" customHeight="1" x14ac:dyDescent="0.35">
      <c r="A1145" s="105"/>
      <c r="B1145" s="72"/>
      <c r="C1145" s="112"/>
      <c r="D1145" s="34"/>
      <c r="E1145" s="113"/>
      <c r="F1145" s="72"/>
      <c r="G1145" s="126"/>
      <c r="H1145" s="125"/>
      <c r="I1145" s="72"/>
      <c r="J1145" s="72"/>
      <c r="K1145" s="108"/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Y1145" s="108"/>
      <c r="Z1145" s="108"/>
      <c r="AA1145" s="108"/>
      <c r="AB1145" s="108"/>
    </row>
    <row r="1146" spans="1:28" ht="12.75" customHeight="1" x14ac:dyDescent="0.35">
      <c r="A1146" s="105"/>
      <c r="B1146" s="72"/>
      <c r="C1146" s="112"/>
      <c r="D1146" s="34"/>
      <c r="E1146" s="113"/>
      <c r="F1146" s="72"/>
      <c r="G1146" s="126"/>
      <c r="H1146" s="125"/>
      <c r="I1146" s="72"/>
      <c r="J1146" s="72"/>
      <c r="K1146" s="108"/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Y1146" s="108"/>
      <c r="Z1146" s="108"/>
      <c r="AA1146" s="108"/>
      <c r="AB1146" s="108"/>
    </row>
    <row r="1147" spans="1:28" ht="12.75" customHeight="1" x14ac:dyDescent="0.35">
      <c r="A1147" s="105"/>
      <c r="B1147" s="72"/>
      <c r="C1147" s="112"/>
      <c r="D1147" s="34"/>
      <c r="E1147" s="113"/>
      <c r="F1147" s="72"/>
      <c r="G1147" s="126"/>
      <c r="H1147" s="125"/>
      <c r="I1147" s="72"/>
      <c r="J1147" s="72"/>
      <c r="K1147" s="108"/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Y1147" s="108"/>
      <c r="Z1147" s="108"/>
      <c r="AA1147" s="108"/>
      <c r="AB1147" s="108"/>
    </row>
    <row r="1148" spans="1:28" ht="12.75" customHeight="1" x14ac:dyDescent="0.35">
      <c r="A1148" s="105"/>
      <c r="B1148" s="72"/>
      <c r="C1148" s="112"/>
      <c r="D1148" s="34"/>
      <c r="E1148" s="113"/>
      <c r="F1148" s="72"/>
      <c r="G1148" s="126"/>
      <c r="H1148" s="125"/>
      <c r="I1148" s="72"/>
      <c r="J1148" s="72"/>
      <c r="K1148" s="108"/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Y1148" s="108"/>
      <c r="Z1148" s="108"/>
      <c r="AA1148" s="108"/>
      <c r="AB1148" s="108"/>
    </row>
    <row r="1149" spans="1:28" ht="12.75" customHeight="1" x14ac:dyDescent="0.35">
      <c r="A1149" s="105"/>
      <c r="B1149" s="72"/>
      <c r="C1149" s="112"/>
      <c r="D1149" s="34"/>
      <c r="E1149" s="113"/>
      <c r="F1149" s="72"/>
      <c r="G1149" s="126"/>
      <c r="H1149" s="125"/>
      <c r="I1149" s="72"/>
      <c r="J1149" s="72"/>
      <c r="K1149" s="108"/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08"/>
      <c r="V1149" s="108"/>
      <c r="W1149" s="108"/>
      <c r="X1149" s="108"/>
      <c r="Y1149" s="108"/>
      <c r="Z1149" s="108"/>
      <c r="AA1149" s="108"/>
      <c r="AB1149" s="108"/>
    </row>
    <row r="1150" spans="1:28" ht="12.75" customHeight="1" x14ac:dyDescent="0.35">
      <c r="A1150" s="105"/>
      <c r="B1150" s="72"/>
      <c r="C1150" s="112"/>
      <c r="D1150" s="34"/>
      <c r="E1150" s="113"/>
      <c r="F1150" s="72"/>
      <c r="G1150" s="126"/>
      <c r="H1150" s="125"/>
      <c r="I1150" s="72"/>
      <c r="J1150" s="72"/>
      <c r="K1150" s="108"/>
      <c r="L1150" s="108"/>
      <c r="M1150" s="108"/>
      <c r="N1150" s="108"/>
      <c r="O1150" s="108"/>
      <c r="P1150" s="108"/>
      <c r="Q1150" s="108"/>
      <c r="R1150" s="108"/>
      <c r="S1150" s="108"/>
      <c r="T1150" s="108"/>
      <c r="U1150" s="108"/>
      <c r="V1150" s="108"/>
      <c r="W1150" s="108"/>
      <c r="X1150" s="108"/>
      <c r="Y1150" s="108"/>
      <c r="Z1150" s="108"/>
      <c r="AA1150" s="108"/>
      <c r="AB1150" s="108"/>
    </row>
    <row r="1151" spans="1:28" ht="12.75" customHeight="1" x14ac:dyDescent="0.35">
      <c r="A1151" s="105"/>
      <c r="B1151" s="72"/>
      <c r="C1151" s="112"/>
      <c r="D1151" s="34"/>
      <c r="E1151" s="113"/>
      <c r="F1151" s="72"/>
      <c r="G1151" s="126"/>
      <c r="H1151" s="125"/>
      <c r="I1151" s="72"/>
      <c r="J1151" s="72"/>
      <c r="K1151" s="108"/>
      <c r="L1151" s="108"/>
      <c r="M1151" s="108"/>
      <c r="N1151" s="108"/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108"/>
      <c r="Y1151" s="108"/>
      <c r="Z1151" s="108"/>
      <c r="AA1151" s="108"/>
      <c r="AB1151" s="108"/>
    </row>
    <row r="1152" spans="1:28" ht="12.75" customHeight="1" x14ac:dyDescent="0.35">
      <c r="A1152" s="105"/>
      <c r="B1152" s="72"/>
      <c r="C1152" s="112"/>
      <c r="D1152" s="34"/>
      <c r="E1152" s="113"/>
      <c r="F1152" s="72"/>
      <c r="G1152" s="126"/>
      <c r="H1152" s="125"/>
      <c r="I1152" s="72"/>
      <c r="J1152" s="72"/>
      <c r="K1152" s="108"/>
      <c r="L1152" s="108"/>
      <c r="M1152" s="108"/>
      <c r="N1152" s="108"/>
      <c r="O1152" s="108"/>
      <c r="P1152" s="108"/>
      <c r="Q1152" s="108"/>
      <c r="R1152" s="108"/>
      <c r="S1152" s="108"/>
      <c r="T1152" s="108"/>
      <c r="U1152" s="108"/>
      <c r="V1152" s="108"/>
      <c r="W1152" s="108"/>
      <c r="X1152" s="108"/>
      <c r="Y1152" s="108"/>
      <c r="Z1152" s="108"/>
      <c r="AA1152" s="108"/>
      <c r="AB1152" s="108"/>
    </row>
    <row r="1153" spans="1:28" ht="12.75" customHeight="1" x14ac:dyDescent="0.35">
      <c r="A1153" s="105"/>
      <c r="B1153" s="72"/>
      <c r="C1153" s="112"/>
      <c r="D1153" s="34"/>
      <c r="E1153" s="113"/>
      <c r="F1153" s="72"/>
      <c r="G1153" s="126"/>
      <c r="H1153" s="125"/>
      <c r="I1153" s="72"/>
      <c r="J1153" s="72"/>
      <c r="K1153" s="108"/>
      <c r="L1153" s="108"/>
      <c r="M1153" s="108"/>
      <c r="N1153" s="108"/>
      <c r="O1153" s="108"/>
      <c r="P1153" s="108"/>
      <c r="Q1153" s="108"/>
      <c r="R1153" s="108"/>
      <c r="S1153" s="108"/>
      <c r="T1153" s="108"/>
      <c r="U1153" s="108"/>
      <c r="V1153" s="108"/>
      <c r="W1153" s="108"/>
      <c r="X1153" s="108"/>
      <c r="Y1153" s="108"/>
      <c r="Z1153" s="108"/>
      <c r="AA1153" s="108"/>
      <c r="AB1153" s="108"/>
    </row>
    <row r="1154" spans="1:28" ht="12.75" customHeight="1" x14ac:dyDescent="0.35">
      <c r="A1154" s="105"/>
      <c r="B1154" s="72"/>
      <c r="C1154" s="112"/>
      <c r="D1154" s="34"/>
      <c r="E1154" s="113"/>
      <c r="F1154" s="72"/>
      <c r="G1154" s="126"/>
      <c r="H1154" s="125"/>
      <c r="I1154" s="72"/>
      <c r="J1154" s="72"/>
      <c r="K1154" s="108"/>
      <c r="L1154" s="108"/>
      <c r="M1154" s="108"/>
      <c r="N1154" s="108"/>
      <c r="O1154" s="108"/>
      <c r="P1154" s="108"/>
      <c r="Q1154" s="108"/>
      <c r="R1154" s="108"/>
      <c r="S1154" s="108"/>
      <c r="T1154" s="108"/>
      <c r="U1154" s="108"/>
      <c r="V1154" s="108"/>
      <c r="W1154" s="108"/>
      <c r="X1154" s="108"/>
      <c r="Y1154" s="108"/>
      <c r="Z1154" s="108"/>
      <c r="AA1154" s="108"/>
      <c r="AB1154" s="108"/>
    </row>
    <row r="1155" spans="1:28" ht="12.75" customHeight="1" x14ac:dyDescent="0.35">
      <c r="A1155" s="105"/>
      <c r="B1155" s="72"/>
      <c r="C1155" s="112"/>
      <c r="D1155" s="34"/>
      <c r="E1155" s="113"/>
      <c r="F1155" s="72"/>
      <c r="G1155" s="126"/>
      <c r="H1155" s="125"/>
      <c r="I1155" s="72"/>
      <c r="J1155" s="72"/>
      <c r="K1155" s="108"/>
      <c r="L1155" s="108"/>
      <c r="M1155" s="108"/>
      <c r="N1155" s="108"/>
      <c r="O1155" s="108"/>
      <c r="P1155" s="108"/>
      <c r="Q1155" s="108"/>
      <c r="R1155" s="108"/>
      <c r="S1155" s="108"/>
      <c r="T1155" s="108"/>
      <c r="U1155" s="108"/>
      <c r="V1155" s="108"/>
      <c r="W1155" s="108"/>
      <c r="X1155" s="108"/>
      <c r="Y1155" s="108"/>
      <c r="Z1155" s="108"/>
      <c r="AA1155" s="108"/>
      <c r="AB1155" s="108"/>
    </row>
    <row r="1156" spans="1:28" ht="12.75" customHeight="1" x14ac:dyDescent="0.35">
      <c r="A1156" s="105"/>
      <c r="B1156" s="72"/>
      <c r="C1156" s="112"/>
      <c r="D1156" s="34"/>
      <c r="E1156" s="113"/>
      <c r="F1156" s="72"/>
      <c r="G1156" s="126"/>
      <c r="H1156" s="125"/>
      <c r="I1156" s="72"/>
      <c r="J1156" s="72"/>
      <c r="K1156" s="108"/>
      <c r="L1156" s="108"/>
      <c r="M1156" s="108"/>
      <c r="N1156" s="108"/>
      <c r="O1156" s="108"/>
      <c r="P1156" s="108"/>
      <c r="Q1156" s="108"/>
      <c r="R1156" s="108"/>
      <c r="S1156" s="108"/>
      <c r="T1156" s="108"/>
      <c r="U1156" s="108"/>
      <c r="V1156" s="108"/>
      <c r="W1156" s="108"/>
      <c r="X1156" s="108"/>
      <c r="Y1156" s="108"/>
      <c r="Z1156" s="108"/>
      <c r="AA1156" s="108"/>
      <c r="AB1156" s="108"/>
    </row>
    <row r="1157" spans="1:28" ht="12.75" customHeight="1" x14ac:dyDescent="0.35">
      <c r="A1157" s="105"/>
      <c r="B1157" s="72"/>
      <c r="C1157" s="112"/>
      <c r="D1157" s="34"/>
      <c r="E1157" s="113"/>
      <c r="F1157" s="72"/>
      <c r="G1157" s="126"/>
      <c r="H1157" s="125"/>
      <c r="I1157" s="72"/>
      <c r="J1157" s="72"/>
      <c r="K1157" s="108"/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Y1157" s="108"/>
      <c r="Z1157" s="108"/>
      <c r="AA1157" s="108"/>
      <c r="AB1157" s="108"/>
    </row>
    <row r="1158" spans="1:28" ht="12.75" customHeight="1" x14ac:dyDescent="0.35">
      <c r="A1158" s="105"/>
      <c r="B1158" s="72"/>
      <c r="C1158" s="112"/>
      <c r="D1158" s="34"/>
      <c r="E1158" s="113"/>
      <c r="F1158" s="72"/>
      <c r="G1158" s="126"/>
      <c r="H1158" s="125"/>
      <c r="I1158" s="72"/>
      <c r="J1158" s="72"/>
      <c r="K1158" s="108"/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08"/>
      <c r="V1158" s="108"/>
      <c r="W1158" s="108"/>
      <c r="X1158" s="108"/>
      <c r="Y1158" s="108"/>
      <c r="Z1158" s="108"/>
      <c r="AA1158" s="108"/>
      <c r="AB1158" s="108"/>
    </row>
    <row r="1159" spans="1:28" ht="12.75" customHeight="1" x14ac:dyDescent="0.35">
      <c r="A1159" s="105"/>
      <c r="B1159" s="72"/>
      <c r="C1159" s="112"/>
      <c r="D1159" s="34"/>
      <c r="E1159" s="113"/>
      <c r="F1159" s="72"/>
      <c r="G1159" s="126"/>
      <c r="H1159" s="125"/>
      <c r="I1159" s="72"/>
      <c r="J1159" s="72"/>
      <c r="K1159" s="108"/>
      <c r="L1159" s="108"/>
      <c r="M1159" s="108"/>
      <c r="N1159" s="108"/>
      <c r="O1159" s="108"/>
      <c r="P1159" s="108"/>
      <c r="Q1159" s="108"/>
      <c r="R1159" s="108"/>
      <c r="S1159" s="108"/>
      <c r="T1159" s="108"/>
      <c r="U1159" s="108"/>
      <c r="V1159" s="108"/>
      <c r="W1159" s="108"/>
      <c r="X1159" s="108"/>
      <c r="Y1159" s="108"/>
      <c r="Z1159" s="108"/>
      <c r="AA1159" s="108"/>
      <c r="AB1159" s="108"/>
    </row>
    <row r="1160" spans="1:28" ht="12.75" customHeight="1" x14ac:dyDescent="0.35">
      <c r="A1160" s="105"/>
      <c r="B1160" s="72"/>
      <c r="C1160" s="112"/>
      <c r="D1160" s="34"/>
      <c r="E1160" s="113"/>
      <c r="F1160" s="72"/>
      <c r="G1160" s="126"/>
      <c r="H1160" s="125"/>
      <c r="I1160" s="72"/>
      <c r="J1160" s="72"/>
      <c r="K1160" s="108"/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Y1160" s="108"/>
      <c r="Z1160" s="108"/>
      <c r="AA1160" s="108"/>
      <c r="AB1160" s="108"/>
    </row>
    <row r="1161" spans="1:28" ht="12.75" customHeight="1" x14ac:dyDescent="0.35">
      <c r="A1161" s="105"/>
      <c r="B1161" s="72"/>
      <c r="C1161" s="112"/>
      <c r="D1161" s="34"/>
      <c r="E1161" s="113"/>
      <c r="F1161" s="72"/>
      <c r="G1161" s="126"/>
      <c r="H1161" s="125"/>
      <c r="I1161" s="72"/>
      <c r="J1161" s="72"/>
      <c r="K1161" s="108"/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Y1161" s="108"/>
      <c r="Z1161" s="108"/>
      <c r="AA1161" s="108"/>
      <c r="AB1161" s="108"/>
    </row>
    <row r="1162" spans="1:28" ht="12.75" customHeight="1" x14ac:dyDescent="0.35">
      <c r="A1162" s="105"/>
      <c r="B1162" s="72"/>
      <c r="C1162" s="112"/>
      <c r="D1162" s="34"/>
      <c r="E1162" s="113"/>
      <c r="F1162" s="72"/>
      <c r="G1162" s="126"/>
      <c r="H1162" s="125"/>
      <c r="I1162" s="72"/>
      <c r="J1162" s="72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Y1162" s="108"/>
      <c r="Z1162" s="108"/>
      <c r="AA1162" s="108"/>
      <c r="AB1162" s="108"/>
    </row>
    <row r="1163" spans="1:28" ht="12.75" customHeight="1" x14ac:dyDescent="0.35">
      <c r="A1163" s="105"/>
      <c r="B1163" s="72"/>
      <c r="C1163" s="112"/>
      <c r="D1163" s="34"/>
      <c r="E1163" s="113"/>
      <c r="F1163" s="72"/>
      <c r="G1163" s="126"/>
      <c r="H1163" s="125"/>
      <c r="I1163" s="72"/>
      <c r="J1163" s="72"/>
      <c r="K1163" s="108"/>
      <c r="L1163" s="108"/>
      <c r="M1163" s="108"/>
      <c r="N1163" s="108"/>
      <c r="O1163" s="108"/>
      <c r="P1163" s="108"/>
      <c r="Q1163" s="108"/>
      <c r="R1163" s="108"/>
      <c r="S1163" s="108"/>
      <c r="T1163" s="108"/>
      <c r="U1163" s="108"/>
      <c r="V1163" s="108"/>
      <c r="W1163" s="108"/>
      <c r="X1163" s="108"/>
      <c r="Y1163" s="108"/>
      <c r="Z1163" s="108"/>
      <c r="AA1163" s="108"/>
      <c r="AB1163" s="108"/>
    </row>
    <row r="1164" spans="1:28" ht="12.75" customHeight="1" x14ac:dyDescent="0.35">
      <c r="A1164" s="105"/>
      <c r="B1164" s="72"/>
      <c r="C1164" s="112"/>
      <c r="D1164" s="34"/>
      <c r="E1164" s="113"/>
      <c r="F1164" s="72"/>
      <c r="G1164" s="126"/>
      <c r="H1164" s="125"/>
      <c r="I1164" s="72"/>
      <c r="J1164" s="72"/>
      <c r="K1164" s="108"/>
      <c r="L1164" s="108"/>
      <c r="M1164" s="108"/>
      <c r="N1164" s="108"/>
      <c r="O1164" s="108"/>
      <c r="P1164" s="108"/>
      <c r="Q1164" s="108"/>
      <c r="R1164" s="108"/>
      <c r="S1164" s="108"/>
      <c r="T1164" s="108"/>
      <c r="U1164" s="108"/>
      <c r="V1164" s="108"/>
      <c r="W1164" s="108"/>
      <c r="X1164" s="108"/>
      <c r="Y1164" s="108"/>
      <c r="Z1164" s="108"/>
      <c r="AA1164" s="108"/>
      <c r="AB1164" s="108"/>
    </row>
    <row r="1165" spans="1:28" ht="12.75" customHeight="1" x14ac:dyDescent="0.35">
      <c r="A1165" s="105"/>
      <c r="B1165" s="72"/>
      <c r="C1165" s="112"/>
      <c r="D1165" s="34"/>
      <c r="E1165" s="113"/>
      <c r="F1165" s="72"/>
      <c r="G1165" s="126"/>
      <c r="H1165" s="125"/>
      <c r="I1165" s="72"/>
      <c r="J1165" s="72"/>
      <c r="K1165" s="108"/>
      <c r="L1165" s="108"/>
      <c r="M1165" s="108"/>
      <c r="N1165" s="108"/>
      <c r="O1165" s="108"/>
      <c r="P1165" s="108"/>
      <c r="Q1165" s="108"/>
      <c r="R1165" s="108"/>
      <c r="S1165" s="108"/>
      <c r="T1165" s="108"/>
      <c r="U1165" s="108"/>
      <c r="V1165" s="108"/>
      <c r="W1165" s="108"/>
      <c r="X1165" s="108"/>
      <c r="Y1165" s="108"/>
      <c r="Z1165" s="108"/>
      <c r="AA1165" s="108"/>
      <c r="AB1165" s="108"/>
    </row>
    <row r="1166" spans="1:28" ht="12.75" customHeight="1" x14ac:dyDescent="0.35">
      <c r="A1166" s="105"/>
      <c r="B1166" s="72"/>
      <c r="C1166" s="112"/>
      <c r="D1166" s="34"/>
      <c r="E1166" s="113"/>
      <c r="F1166" s="72"/>
      <c r="G1166" s="126"/>
      <c r="H1166" s="125"/>
      <c r="I1166" s="72"/>
      <c r="J1166" s="72"/>
      <c r="K1166" s="108"/>
      <c r="L1166" s="108"/>
      <c r="M1166" s="108"/>
      <c r="N1166" s="108"/>
      <c r="O1166" s="108"/>
      <c r="P1166" s="108"/>
      <c r="Q1166" s="108"/>
      <c r="R1166" s="108"/>
      <c r="S1166" s="108"/>
      <c r="T1166" s="108"/>
      <c r="U1166" s="108"/>
      <c r="V1166" s="108"/>
      <c r="W1166" s="108"/>
      <c r="X1166" s="108"/>
      <c r="Y1166" s="108"/>
      <c r="Z1166" s="108"/>
      <c r="AA1166" s="108"/>
      <c r="AB1166" s="108"/>
    </row>
    <row r="1167" spans="1:28" ht="12.75" customHeight="1" x14ac:dyDescent="0.35">
      <c r="A1167" s="105"/>
      <c r="B1167" s="72"/>
      <c r="C1167" s="112"/>
      <c r="D1167" s="34"/>
      <c r="E1167" s="113"/>
      <c r="F1167" s="72"/>
      <c r="G1167" s="126"/>
      <c r="H1167" s="125"/>
      <c r="I1167" s="72"/>
      <c r="J1167" s="72"/>
      <c r="K1167" s="108"/>
      <c r="L1167" s="108"/>
      <c r="M1167" s="108"/>
      <c r="N1167" s="108"/>
      <c r="O1167" s="108"/>
      <c r="P1167" s="108"/>
      <c r="Q1167" s="108"/>
      <c r="R1167" s="108"/>
      <c r="S1167" s="108"/>
      <c r="T1167" s="108"/>
      <c r="U1167" s="108"/>
      <c r="V1167" s="108"/>
      <c r="W1167" s="108"/>
      <c r="X1167" s="108"/>
      <c r="Y1167" s="108"/>
      <c r="Z1167" s="108"/>
      <c r="AA1167" s="108"/>
      <c r="AB1167" s="108"/>
    </row>
    <row r="1168" spans="1:28" ht="12.75" customHeight="1" x14ac:dyDescent="0.35">
      <c r="A1168" s="105"/>
      <c r="B1168" s="72"/>
      <c r="C1168" s="112"/>
      <c r="D1168" s="34"/>
      <c r="E1168" s="113"/>
      <c r="F1168" s="72"/>
      <c r="G1168" s="126"/>
      <c r="H1168" s="125"/>
      <c r="I1168" s="72"/>
      <c r="J1168" s="72"/>
      <c r="K1168" s="108"/>
      <c r="L1168" s="108"/>
      <c r="M1168" s="108"/>
      <c r="N1168" s="108"/>
      <c r="O1168" s="108"/>
      <c r="P1168" s="108"/>
      <c r="Q1168" s="108"/>
      <c r="R1168" s="108"/>
      <c r="S1168" s="108"/>
      <c r="T1168" s="108"/>
      <c r="U1168" s="108"/>
      <c r="V1168" s="108"/>
      <c r="W1168" s="108"/>
      <c r="X1168" s="108"/>
      <c r="Y1168" s="108"/>
      <c r="Z1168" s="108"/>
      <c r="AA1168" s="108"/>
      <c r="AB1168" s="108"/>
    </row>
    <row r="1169" spans="1:28" ht="12.75" customHeight="1" x14ac:dyDescent="0.35">
      <c r="A1169" s="105"/>
      <c r="B1169" s="72"/>
      <c r="C1169" s="112"/>
      <c r="D1169" s="34"/>
      <c r="E1169" s="113"/>
      <c r="F1169" s="72"/>
      <c r="G1169" s="126"/>
      <c r="H1169" s="125"/>
      <c r="I1169" s="72"/>
      <c r="J1169" s="72"/>
      <c r="K1169" s="108"/>
      <c r="L1169" s="108"/>
      <c r="M1169" s="108"/>
      <c r="N1169" s="108"/>
      <c r="O1169" s="108"/>
      <c r="P1169" s="108"/>
      <c r="Q1169" s="108"/>
      <c r="R1169" s="108"/>
      <c r="S1169" s="108"/>
      <c r="T1169" s="108"/>
      <c r="U1169" s="108"/>
      <c r="V1169" s="108"/>
      <c r="W1169" s="108"/>
      <c r="X1169" s="108"/>
      <c r="Y1169" s="108"/>
      <c r="Z1169" s="108"/>
      <c r="AA1169" s="108"/>
      <c r="AB1169" s="108"/>
    </row>
    <row r="1170" spans="1:28" ht="12.75" customHeight="1" x14ac:dyDescent="0.35">
      <c r="A1170" s="105"/>
      <c r="B1170" s="72"/>
      <c r="C1170" s="112"/>
      <c r="D1170" s="34"/>
      <c r="E1170" s="113"/>
      <c r="F1170" s="72"/>
      <c r="G1170" s="126"/>
      <c r="H1170" s="125"/>
      <c r="I1170" s="72"/>
      <c r="J1170" s="72"/>
      <c r="K1170" s="108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  <c r="AA1170" s="108"/>
      <c r="AB1170" s="108"/>
    </row>
    <row r="1171" spans="1:28" ht="12.75" customHeight="1" x14ac:dyDescent="0.35">
      <c r="A1171" s="105"/>
      <c r="B1171" s="72"/>
      <c r="C1171" s="112"/>
      <c r="D1171" s="34"/>
      <c r="E1171" s="113"/>
      <c r="F1171" s="72"/>
      <c r="G1171" s="126"/>
      <c r="H1171" s="125"/>
      <c r="I1171" s="72"/>
      <c r="J1171" s="72"/>
      <c r="K1171" s="108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Y1171" s="108"/>
      <c r="Z1171" s="108"/>
      <c r="AA1171" s="108"/>
      <c r="AB1171" s="108"/>
    </row>
    <row r="1172" spans="1:28" ht="12.75" customHeight="1" x14ac:dyDescent="0.35">
      <c r="A1172" s="105"/>
      <c r="B1172" s="72"/>
      <c r="C1172" s="112"/>
      <c r="D1172" s="34"/>
      <c r="E1172" s="113"/>
      <c r="F1172" s="72"/>
      <c r="G1172" s="126"/>
      <c r="H1172" s="125"/>
      <c r="I1172" s="72"/>
      <c r="J1172" s="72"/>
      <c r="K1172" s="108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Y1172" s="108"/>
      <c r="Z1172" s="108"/>
      <c r="AA1172" s="108"/>
      <c r="AB1172" s="108"/>
    </row>
    <row r="1173" spans="1:28" ht="12.75" customHeight="1" x14ac:dyDescent="0.35">
      <c r="A1173" s="105"/>
      <c r="B1173" s="72"/>
      <c r="C1173" s="112"/>
      <c r="D1173" s="34"/>
      <c r="E1173" s="113"/>
      <c r="F1173" s="72"/>
      <c r="G1173" s="126"/>
      <c r="H1173" s="125"/>
      <c r="I1173" s="72"/>
      <c r="J1173" s="72"/>
      <c r="K1173" s="108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Y1173" s="108"/>
      <c r="Z1173" s="108"/>
      <c r="AA1173" s="108"/>
      <c r="AB1173" s="108"/>
    </row>
    <row r="1174" spans="1:28" ht="12.75" customHeight="1" x14ac:dyDescent="0.35">
      <c r="A1174" s="105"/>
      <c r="B1174" s="72"/>
      <c r="C1174" s="112"/>
      <c r="D1174" s="34"/>
      <c r="E1174" s="113"/>
      <c r="F1174" s="72"/>
      <c r="G1174" s="126"/>
      <c r="H1174" s="125"/>
      <c r="I1174" s="72"/>
      <c r="J1174" s="72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  <c r="AA1174" s="108"/>
      <c r="AB1174" s="108"/>
    </row>
    <row r="1175" spans="1:28" ht="12.75" customHeight="1" x14ac:dyDescent="0.35">
      <c r="A1175" s="105"/>
      <c r="B1175" s="72"/>
      <c r="C1175" s="112"/>
      <c r="D1175" s="34"/>
      <c r="E1175" s="113"/>
      <c r="F1175" s="72"/>
      <c r="G1175" s="126"/>
      <c r="H1175" s="125"/>
      <c r="I1175" s="72"/>
      <c r="J1175" s="72"/>
      <c r="K1175" s="108"/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Y1175" s="108"/>
      <c r="Z1175" s="108"/>
      <c r="AA1175" s="108"/>
      <c r="AB1175" s="108"/>
    </row>
    <row r="1176" spans="1:28" ht="12.75" customHeight="1" x14ac:dyDescent="0.35">
      <c r="A1176" s="105"/>
      <c r="B1176" s="72"/>
      <c r="C1176" s="112"/>
      <c r="D1176" s="34"/>
      <c r="E1176" s="113"/>
      <c r="F1176" s="72"/>
      <c r="G1176" s="126"/>
      <c r="H1176" s="125"/>
      <c r="I1176" s="72"/>
      <c r="J1176" s="72"/>
      <c r="K1176" s="108"/>
      <c r="L1176" s="108"/>
      <c r="M1176" s="108"/>
      <c r="N1176" s="108"/>
      <c r="O1176" s="108"/>
      <c r="P1176" s="108"/>
      <c r="Q1176" s="108"/>
      <c r="R1176" s="108"/>
      <c r="S1176" s="108"/>
      <c r="T1176" s="108"/>
      <c r="U1176" s="108"/>
      <c r="V1176" s="108"/>
      <c r="W1176" s="108"/>
      <c r="X1176" s="108"/>
      <c r="Y1176" s="108"/>
      <c r="Z1176" s="108"/>
      <c r="AA1176" s="108"/>
      <c r="AB1176" s="108"/>
    </row>
    <row r="1177" spans="1:28" ht="12.75" customHeight="1" x14ac:dyDescent="0.35">
      <c r="A1177" s="105"/>
      <c r="B1177" s="72"/>
      <c r="C1177" s="112"/>
      <c r="D1177" s="34"/>
      <c r="E1177" s="113"/>
      <c r="F1177" s="72"/>
      <c r="G1177" s="126"/>
      <c r="H1177" s="125"/>
      <c r="I1177" s="72"/>
      <c r="J1177" s="72"/>
      <c r="K1177" s="108"/>
      <c r="L1177" s="108"/>
      <c r="M1177" s="108"/>
      <c r="N1177" s="108"/>
      <c r="O1177" s="108"/>
      <c r="P1177" s="108"/>
      <c r="Q1177" s="108"/>
      <c r="R1177" s="108"/>
      <c r="S1177" s="108"/>
      <c r="T1177" s="108"/>
      <c r="U1177" s="108"/>
      <c r="V1177" s="108"/>
      <c r="W1177" s="108"/>
      <c r="X1177" s="108"/>
      <c r="Y1177" s="108"/>
      <c r="Z1177" s="108"/>
      <c r="AA1177" s="108"/>
      <c r="AB1177" s="108"/>
    </row>
    <row r="1178" spans="1:28" ht="12.75" customHeight="1" x14ac:dyDescent="0.35">
      <c r="A1178" s="105"/>
      <c r="B1178" s="72"/>
      <c r="C1178" s="112"/>
      <c r="D1178" s="34"/>
      <c r="E1178" s="113"/>
      <c r="F1178" s="72"/>
      <c r="G1178" s="126"/>
      <c r="H1178" s="125"/>
      <c r="I1178" s="72"/>
      <c r="J1178" s="72"/>
      <c r="K1178" s="108"/>
      <c r="L1178" s="108"/>
      <c r="M1178" s="108"/>
      <c r="N1178" s="108"/>
      <c r="O1178" s="108"/>
      <c r="P1178" s="108"/>
      <c r="Q1178" s="108"/>
      <c r="R1178" s="108"/>
      <c r="S1178" s="108"/>
      <c r="T1178" s="108"/>
      <c r="U1178" s="108"/>
      <c r="V1178" s="108"/>
      <c r="W1178" s="108"/>
      <c r="X1178" s="108"/>
      <c r="Y1178" s="108"/>
      <c r="Z1178" s="108"/>
      <c r="AA1178" s="108"/>
      <c r="AB1178" s="108"/>
    </row>
    <row r="1179" spans="1:28" ht="12.75" customHeight="1" x14ac:dyDescent="0.35">
      <c r="A1179" s="105"/>
      <c r="B1179" s="72"/>
      <c r="C1179" s="112"/>
      <c r="D1179" s="34"/>
      <c r="E1179" s="113"/>
      <c r="F1179" s="72"/>
      <c r="G1179" s="126"/>
      <c r="H1179" s="125"/>
      <c r="I1179" s="72"/>
      <c r="J1179" s="72"/>
      <c r="K1179" s="108"/>
      <c r="L1179" s="108"/>
      <c r="M1179" s="108"/>
      <c r="N1179" s="108"/>
      <c r="O1179" s="108"/>
      <c r="P1179" s="108"/>
      <c r="Q1179" s="108"/>
      <c r="R1179" s="108"/>
      <c r="S1179" s="108"/>
      <c r="T1179" s="108"/>
      <c r="U1179" s="108"/>
      <c r="V1179" s="108"/>
      <c r="W1179" s="108"/>
      <c r="X1179" s="108"/>
      <c r="Y1179" s="108"/>
      <c r="Z1179" s="108"/>
      <c r="AA1179" s="108"/>
      <c r="AB1179" s="108"/>
    </row>
    <row r="1180" spans="1:28" ht="12.75" customHeight="1" x14ac:dyDescent="0.35">
      <c r="A1180" s="105"/>
      <c r="B1180" s="72"/>
      <c r="C1180" s="112"/>
      <c r="D1180" s="34"/>
      <c r="E1180" s="113"/>
      <c r="F1180" s="72"/>
      <c r="G1180" s="126"/>
      <c r="H1180" s="125"/>
      <c r="I1180" s="72"/>
      <c r="J1180" s="72"/>
      <c r="K1180" s="108"/>
      <c r="L1180" s="108"/>
      <c r="M1180" s="108"/>
      <c r="N1180" s="108"/>
      <c r="O1180" s="108"/>
      <c r="P1180" s="108"/>
      <c r="Q1180" s="108"/>
      <c r="R1180" s="108"/>
      <c r="S1180" s="108"/>
      <c r="T1180" s="108"/>
      <c r="U1180" s="108"/>
      <c r="V1180" s="108"/>
      <c r="W1180" s="108"/>
      <c r="X1180" s="108"/>
      <c r="Y1180" s="108"/>
      <c r="Z1180" s="108"/>
      <c r="AA1180" s="108"/>
      <c r="AB1180" s="108"/>
    </row>
    <row r="1181" spans="1:28" ht="12.75" customHeight="1" x14ac:dyDescent="0.35">
      <c r="A1181" s="105"/>
      <c r="B1181" s="72"/>
      <c r="C1181" s="112"/>
      <c r="D1181" s="34"/>
      <c r="E1181" s="113"/>
      <c r="F1181" s="72"/>
      <c r="G1181" s="126"/>
      <c r="H1181" s="125"/>
      <c r="I1181" s="72"/>
      <c r="J1181" s="72"/>
      <c r="K1181" s="108"/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Y1181" s="108"/>
      <c r="Z1181" s="108"/>
      <c r="AA1181" s="108"/>
      <c r="AB1181" s="108"/>
    </row>
    <row r="1182" spans="1:28" ht="12.75" customHeight="1" x14ac:dyDescent="0.35">
      <c r="A1182" s="105"/>
      <c r="B1182" s="72"/>
      <c r="C1182" s="112"/>
      <c r="D1182" s="34"/>
      <c r="E1182" s="113"/>
      <c r="F1182" s="72"/>
      <c r="G1182" s="126"/>
      <c r="H1182" s="125"/>
      <c r="I1182" s="72"/>
      <c r="J1182" s="72"/>
      <c r="K1182" s="108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Y1182" s="108"/>
      <c r="Z1182" s="108"/>
      <c r="AA1182" s="108"/>
      <c r="AB1182" s="108"/>
    </row>
    <row r="1183" spans="1:28" ht="12.75" customHeight="1" x14ac:dyDescent="0.35">
      <c r="A1183" s="105"/>
      <c r="B1183" s="72"/>
      <c r="C1183" s="112"/>
      <c r="D1183" s="34"/>
      <c r="E1183" s="113"/>
      <c r="F1183" s="72"/>
      <c r="G1183" s="126"/>
      <c r="H1183" s="125"/>
      <c r="I1183" s="72"/>
      <c r="J1183" s="72"/>
      <c r="K1183" s="108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08"/>
      <c r="V1183" s="108"/>
      <c r="W1183" s="108"/>
      <c r="X1183" s="108"/>
      <c r="Y1183" s="108"/>
      <c r="Z1183" s="108"/>
      <c r="AA1183" s="108"/>
      <c r="AB1183" s="108"/>
    </row>
    <row r="1184" spans="1:28" ht="12.75" customHeight="1" x14ac:dyDescent="0.35">
      <c r="A1184" s="105"/>
      <c r="B1184" s="72"/>
      <c r="C1184" s="112"/>
      <c r="D1184" s="34"/>
      <c r="E1184" s="113"/>
      <c r="F1184" s="72"/>
      <c r="G1184" s="126"/>
      <c r="H1184" s="125"/>
      <c r="I1184" s="72"/>
      <c r="J1184" s="72"/>
      <c r="K1184" s="108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Y1184" s="108"/>
      <c r="Z1184" s="108"/>
      <c r="AA1184" s="108"/>
      <c r="AB1184" s="108"/>
    </row>
    <row r="1185" spans="1:28" ht="12.75" customHeight="1" x14ac:dyDescent="0.35">
      <c r="A1185" s="105"/>
      <c r="B1185" s="72"/>
      <c r="C1185" s="112"/>
      <c r="D1185" s="34"/>
      <c r="E1185" s="113"/>
      <c r="F1185" s="72"/>
      <c r="G1185" s="126"/>
      <c r="H1185" s="125"/>
      <c r="I1185" s="72"/>
      <c r="J1185" s="72"/>
      <c r="K1185" s="108"/>
      <c r="L1185" s="108"/>
      <c r="M1185" s="108"/>
      <c r="N1185" s="108"/>
      <c r="O1185" s="108"/>
      <c r="P1185" s="108"/>
      <c r="Q1185" s="108"/>
      <c r="R1185" s="108"/>
      <c r="S1185" s="108"/>
      <c r="T1185" s="108"/>
      <c r="U1185" s="108"/>
      <c r="V1185" s="108"/>
      <c r="W1185" s="108"/>
      <c r="X1185" s="108"/>
      <c r="Y1185" s="108"/>
      <c r="Z1185" s="108"/>
      <c r="AA1185" s="108"/>
      <c r="AB1185" s="108"/>
    </row>
    <row r="1186" spans="1:28" ht="12.75" customHeight="1" x14ac:dyDescent="0.35">
      <c r="A1186" s="105"/>
      <c r="B1186" s="72"/>
      <c r="C1186" s="112"/>
      <c r="D1186" s="34"/>
      <c r="E1186" s="113"/>
      <c r="F1186" s="72"/>
      <c r="G1186" s="126"/>
      <c r="H1186" s="125"/>
      <c r="I1186" s="72"/>
      <c r="J1186" s="72"/>
      <c r="K1186" s="108"/>
      <c r="L1186" s="108"/>
      <c r="M1186" s="108"/>
      <c r="N1186" s="108"/>
      <c r="O1186" s="108"/>
      <c r="P1186" s="108"/>
      <c r="Q1186" s="108"/>
      <c r="R1186" s="108"/>
      <c r="S1186" s="108"/>
      <c r="T1186" s="108"/>
      <c r="U1186" s="108"/>
      <c r="V1186" s="108"/>
      <c r="W1186" s="108"/>
      <c r="X1186" s="108"/>
      <c r="Y1186" s="108"/>
      <c r="Z1186" s="108"/>
      <c r="AA1186" s="108"/>
      <c r="AB1186" s="108"/>
    </row>
    <row r="1187" spans="1:28" ht="12.75" customHeight="1" x14ac:dyDescent="0.35">
      <c r="A1187" s="105"/>
      <c r="B1187" s="72"/>
      <c r="C1187" s="112"/>
      <c r="D1187" s="34"/>
      <c r="E1187" s="113"/>
      <c r="F1187" s="72"/>
      <c r="G1187" s="126"/>
      <c r="H1187" s="125"/>
      <c r="I1187" s="72"/>
      <c r="J1187" s="72"/>
      <c r="K1187" s="108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Y1187" s="108"/>
      <c r="Z1187" s="108"/>
      <c r="AA1187" s="108"/>
      <c r="AB1187" s="108"/>
    </row>
    <row r="1188" spans="1:28" ht="12.75" customHeight="1" x14ac:dyDescent="0.35">
      <c r="A1188" s="105"/>
      <c r="B1188" s="72"/>
      <c r="C1188" s="112"/>
      <c r="D1188" s="34"/>
      <c r="E1188" s="113"/>
      <c r="F1188" s="72"/>
      <c r="G1188" s="126"/>
      <c r="H1188" s="125"/>
      <c r="I1188" s="72"/>
      <c r="J1188" s="72"/>
      <c r="K1188" s="108"/>
      <c r="L1188" s="108"/>
      <c r="M1188" s="108"/>
      <c r="N1188" s="108"/>
      <c r="O1188" s="108"/>
      <c r="P1188" s="108"/>
      <c r="Q1188" s="108"/>
      <c r="R1188" s="108"/>
      <c r="S1188" s="108"/>
      <c r="T1188" s="108"/>
      <c r="U1188" s="108"/>
      <c r="V1188" s="108"/>
      <c r="W1188" s="108"/>
      <c r="X1188" s="108"/>
      <c r="Y1188" s="108"/>
      <c r="Z1188" s="108"/>
      <c r="AA1188" s="108"/>
      <c r="AB1188" s="108"/>
    </row>
    <row r="1189" spans="1:28" ht="12.75" customHeight="1" x14ac:dyDescent="0.35">
      <c r="A1189" s="105"/>
      <c r="B1189" s="72"/>
      <c r="C1189" s="112"/>
      <c r="D1189" s="34"/>
      <c r="E1189" s="113"/>
      <c r="F1189" s="72"/>
      <c r="G1189" s="126"/>
      <c r="H1189" s="125"/>
      <c r="I1189" s="72"/>
      <c r="J1189" s="72"/>
      <c r="K1189" s="108"/>
      <c r="L1189" s="108"/>
      <c r="M1189" s="108"/>
      <c r="N1189" s="108"/>
      <c r="O1189" s="108"/>
      <c r="P1189" s="108"/>
      <c r="Q1189" s="108"/>
      <c r="R1189" s="108"/>
      <c r="S1189" s="108"/>
      <c r="T1189" s="108"/>
      <c r="U1189" s="108"/>
      <c r="V1189" s="108"/>
      <c r="W1189" s="108"/>
      <c r="X1189" s="108"/>
      <c r="Y1189" s="108"/>
      <c r="Z1189" s="108"/>
      <c r="AA1189" s="108"/>
      <c r="AB1189" s="108"/>
    </row>
    <row r="1190" spans="1:28" ht="12.75" customHeight="1" x14ac:dyDescent="0.35">
      <c r="A1190" s="105"/>
      <c r="B1190" s="72"/>
      <c r="C1190" s="112"/>
      <c r="D1190" s="34"/>
      <c r="E1190" s="113"/>
      <c r="F1190" s="72"/>
      <c r="G1190" s="126"/>
      <c r="H1190" s="125"/>
      <c r="I1190" s="72"/>
      <c r="J1190" s="72"/>
      <c r="K1190" s="108"/>
      <c r="L1190" s="108"/>
      <c r="M1190" s="108"/>
      <c r="N1190" s="108"/>
      <c r="O1190" s="108"/>
      <c r="P1190" s="108"/>
      <c r="Q1190" s="108"/>
      <c r="R1190" s="108"/>
      <c r="S1190" s="108"/>
      <c r="T1190" s="108"/>
      <c r="U1190" s="108"/>
      <c r="V1190" s="108"/>
      <c r="W1190" s="108"/>
      <c r="X1190" s="108"/>
      <c r="Y1190" s="108"/>
      <c r="Z1190" s="108"/>
      <c r="AA1190" s="108"/>
      <c r="AB1190" s="108"/>
    </row>
    <row r="1191" spans="1:28" ht="12.75" customHeight="1" x14ac:dyDescent="0.35">
      <c r="A1191" s="105"/>
      <c r="B1191" s="72"/>
      <c r="C1191" s="112"/>
      <c r="D1191" s="34"/>
      <c r="E1191" s="113"/>
      <c r="F1191" s="72"/>
      <c r="G1191" s="126"/>
      <c r="H1191" s="125"/>
      <c r="I1191" s="72"/>
      <c r="J1191" s="72"/>
      <c r="K1191" s="108"/>
      <c r="L1191" s="108"/>
      <c r="M1191" s="108"/>
      <c r="N1191" s="108"/>
      <c r="O1191" s="108"/>
      <c r="P1191" s="108"/>
      <c r="Q1191" s="108"/>
      <c r="R1191" s="108"/>
      <c r="S1191" s="108"/>
      <c r="T1191" s="108"/>
      <c r="U1191" s="108"/>
      <c r="V1191" s="108"/>
      <c r="W1191" s="108"/>
      <c r="X1191" s="108"/>
      <c r="Y1191" s="108"/>
      <c r="Z1191" s="108"/>
      <c r="AA1191" s="108"/>
      <c r="AB1191" s="108"/>
    </row>
    <row r="1192" spans="1:28" ht="12.75" customHeight="1" x14ac:dyDescent="0.35">
      <c r="A1192" s="105"/>
      <c r="B1192" s="72"/>
      <c r="C1192" s="112"/>
      <c r="D1192" s="34"/>
      <c r="E1192" s="113"/>
      <c r="F1192" s="72"/>
      <c r="G1192" s="126"/>
      <c r="H1192" s="125"/>
      <c r="I1192" s="72"/>
      <c r="J1192" s="72"/>
      <c r="K1192" s="108"/>
      <c r="L1192" s="108"/>
      <c r="M1192" s="108"/>
      <c r="N1192" s="108"/>
      <c r="O1192" s="108"/>
      <c r="P1192" s="108"/>
      <c r="Q1192" s="108"/>
      <c r="R1192" s="108"/>
      <c r="S1192" s="108"/>
      <c r="T1192" s="108"/>
      <c r="U1192" s="108"/>
      <c r="V1192" s="108"/>
      <c r="W1192" s="108"/>
      <c r="X1192" s="108"/>
      <c r="Y1192" s="108"/>
      <c r="Z1192" s="108"/>
      <c r="AA1192" s="108"/>
      <c r="AB1192" s="108"/>
    </row>
    <row r="1193" spans="1:28" ht="12.75" customHeight="1" x14ac:dyDescent="0.35">
      <c r="A1193" s="105"/>
      <c r="B1193" s="72"/>
      <c r="C1193" s="112"/>
      <c r="D1193" s="34"/>
      <c r="E1193" s="113"/>
      <c r="F1193" s="72"/>
      <c r="G1193" s="126"/>
      <c r="H1193" s="125"/>
      <c r="I1193" s="72"/>
      <c r="J1193" s="72"/>
      <c r="K1193" s="108"/>
      <c r="L1193" s="108"/>
      <c r="M1193" s="108"/>
      <c r="N1193" s="108"/>
      <c r="O1193" s="108"/>
      <c r="P1193" s="108"/>
      <c r="Q1193" s="108"/>
      <c r="R1193" s="108"/>
      <c r="S1193" s="108"/>
      <c r="T1193" s="108"/>
      <c r="U1193" s="108"/>
      <c r="V1193" s="108"/>
      <c r="W1193" s="108"/>
      <c r="X1193" s="108"/>
      <c r="Y1193" s="108"/>
      <c r="Z1193" s="108"/>
      <c r="AA1193" s="108"/>
      <c r="AB1193" s="108"/>
    </row>
    <row r="1194" spans="1:28" ht="12.75" customHeight="1" x14ac:dyDescent="0.35">
      <c r="A1194" s="105"/>
      <c r="B1194" s="72"/>
      <c r="C1194" s="112"/>
      <c r="D1194" s="34"/>
      <c r="E1194" s="113"/>
      <c r="F1194" s="72"/>
      <c r="G1194" s="126"/>
      <c r="H1194" s="125"/>
      <c r="I1194" s="72"/>
      <c r="J1194" s="72"/>
      <c r="K1194" s="108"/>
      <c r="L1194" s="108"/>
      <c r="M1194" s="108"/>
      <c r="N1194" s="108"/>
      <c r="O1194" s="108"/>
      <c r="P1194" s="108"/>
      <c r="Q1194" s="108"/>
      <c r="R1194" s="108"/>
      <c r="S1194" s="108"/>
      <c r="T1194" s="108"/>
      <c r="U1194" s="108"/>
      <c r="V1194" s="108"/>
      <c r="W1194" s="108"/>
      <c r="X1194" s="108"/>
      <c r="Y1194" s="108"/>
      <c r="Z1194" s="108"/>
      <c r="AA1194" s="108"/>
      <c r="AB1194" s="108"/>
    </row>
    <row r="1195" spans="1:28" ht="12.75" customHeight="1" x14ac:dyDescent="0.35">
      <c r="A1195" s="105"/>
      <c r="B1195" s="72"/>
      <c r="C1195" s="112"/>
      <c r="D1195" s="34"/>
      <c r="E1195" s="113"/>
      <c r="F1195" s="72"/>
      <c r="G1195" s="126"/>
      <c r="H1195" s="125"/>
      <c r="I1195" s="72"/>
      <c r="J1195" s="72"/>
      <c r="K1195" s="108"/>
      <c r="L1195" s="108"/>
      <c r="M1195" s="108"/>
      <c r="N1195" s="108"/>
      <c r="O1195" s="108"/>
      <c r="P1195" s="108"/>
      <c r="Q1195" s="108"/>
      <c r="R1195" s="108"/>
      <c r="S1195" s="108"/>
      <c r="T1195" s="108"/>
      <c r="U1195" s="108"/>
      <c r="V1195" s="108"/>
      <c r="W1195" s="108"/>
      <c r="X1195" s="108"/>
      <c r="Y1195" s="108"/>
      <c r="Z1195" s="108"/>
      <c r="AA1195" s="108"/>
      <c r="AB1195" s="108"/>
    </row>
    <row r="1196" spans="1:28" ht="12.75" customHeight="1" x14ac:dyDescent="0.35">
      <c r="A1196" s="105"/>
      <c r="B1196" s="72"/>
      <c r="C1196" s="112"/>
      <c r="D1196" s="34"/>
      <c r="E1196" s="113"/>
      <c r="F1196" s="72"/>
      <c r="G1196" s="126"/>
      <c r="H1196" s="125"/>
      <c r="I1196" s="72"/>
      <c r="J1196" s="72"/>
      <c r="K1196" s="108"/>
      <c r="L1196" s="108"/>
      <c r="M1196" s="108"/>
      <c r="N1196" s="108"/>
      <c r="O1196" s="108"/>
      <c r="P1196" s="108"/>
      <c r="Q1196" s="108"/>
      <c r="R1196" s="108"/>
      <c r="S1196" s="108"/>
      <c r="T1196" s="108"/>
      <c r="U1196" s="108"/>
      <c r="V1196" s="108"/>
      <c r="W1196" s="108"/>
      <c r="X1196" s="108"/>
      <c r="Y1196" s="108"/>
      <c r="Z1196" s="108"/>
      <c r="AA1196" s="108"/>
      <c r="AB1196" s="108"/>
    </row>
    <row r="1197" spans="1:28" ht="12.75" customHeight="1" x14ac:dyDescent="0.35">
      <c r="A1197" s="105"/>
      <c r="B1197" s="72"/>
      <c r="C1197" s="112"/>
      <c r="D1197" s="34"/>
      <c r="E1197" s="113"/>
      <c r="F1197" s="72"/>
      <c r="G1197" s="126"/>
      <c r="H1197" s="125"/>
      <c r="I1197" s="72"/>
      <c r="J1197" s="72"/>
      <c r="K1197" s="108"/>
      <c r="L1197" s="108"/>
      <c r="M1197" s="108"/>
      <c r="N1197" s="108"/>
      <c r="O1197" s="108"/>
      <c r="P1197" s="108"/>
      <c r="Q1197" s="108"/>
      <c r="R1197" s="108"/>
      <c r="S1197" s="108"/>
      <c r="T1197" s="108"/>
      <c r="U1197" s="108"/>
      <c r="V1197" s="108"/>
      <c r="W1197" s="108"/>
      <c r="X1197" s="108"/>
      <c r="Y1197" s="108"/>
      <c r="Z1197" s="108"/>
      <c r="AA1197" s="108"/>
      <c r="AB1197" s="108"/>
    </row>
    <row r="1198" spans="1:28" ht="12.75" customHeight="1" x14ac:dyDescent="0.35">
      <c r="A1198" s="105"/>
      <c r="B1198" s="72"/>
      <c r="C1198" s="112"/>
      <c r="D1198" s="34"/>
      <c r="E1198" s="113"/>
      <c r="F1198" s="72"/>
      <c r="G1198" s="126"/>
      <c r="H1198" s="125"/>
      <c r="I1198" s="72"/>
      <c r="J1198" s="72"/>
      <c r="K1198" s="108"/>
      <c r="L1198" s="108"/>
      <c r="M1198" s="108"/>
      <c r="N1198" s="108"/>
      <c r="O1198" s="108"/>
      <c r="P1198" s="108"/>
      <c r="Q1198" s="108"/>
      <c r="R1198" s="108"/>
      <c r="S1198" s="108"/>
      <c r="T1198" s="108"/>
      <c r="U1198" s="108"/>
      <c r="V1198" s="108"/>
      <c r="W1198" s="108"/>
      <c r="X1198" s="108"/>
      <c r="Y1198" s="108"/>
      <c r="Z1198" s="108"/>
      <c r="AA1198" s="108"/>
      <c r="AB1198" s="108"/>
    </row>
    <row r="1199" spans="1:28" ht="12.75" customHeight="1" x14ac:dyDescent="0.35">
      <c r="A1199" s="105"/>
      <c r="B1199" s="72"/>
      <c r="C1199" s="112"/>
      <c r="D1199" s="34"/>
      <c r="E1199" s="113"/>
      <c r="F1199" s="72"/>
      <c r="G1199" s="126"/>
      <c r="H1199" s="125"/>
      <c r="I1199" s="72"/>
      <c r="J1199" s="72"/>
      <c r="K1199" s="108"/>
      <c r="L1199" s="108"/>
      <c r="M1199" s="108"/>
      <c r="N1199" s="108"/>
      <c r="O1199" s="108"/>
      <c r="P1199" s="108"/>
      <c r="Q1199" s="108"/>
      <c r="R1199" s="108"/>
      <c r="S1199" s="108"/>
      <c r="T1199" s="108"/>
      <c r="U1199" s="108"/>
      <c r="V1199" s="108"/>
      <c r="W1199" s="108"/>
      <c r="X1199" s="108"/>
      <c r="Y1199" s="108"/>
      <c r="Z1199" s="108"/>
      <c r="AA1199" s="108"/>
      <c r="AB1199" s="108"/>
    </row>
    <row r="1200" spans="1:28" ht="12.75" customHeight="1" x14ac:dyDescent="0.35">
      <c r="A1200" s="105"/>
      <c r="B1200" s="72"/>
      <c r="C1200" s="112"/>
      <c r="D1200" s="34"/>
      <c r="E1200" s="113"/>
      <c r="F1200" s="72"/>
      <c r="G1200" s="126"/>
      <c r="H1200" s="125"/>
      <c r="I1200" s="72"/>
      <c r="J1200" s="72"/>
      <c r="K1200" s="108"/>
      <c r="L1200" s="108"/>
      <c r="M1200" s="108"/>
      <c r="N1200" s="108"/>
      <c r="O1200" s="108"/>
      <c r="P1200" s="108"/>
      <c r="Q1200" s="108"/>
      <c r="R1200" s="108"/>
      <c r="S1200" s="108"/>
      <c r="T1200" s="108"/>
      <c r="U1200" s="108"/>
      <c r="V1200" s="108"/>
      <c r="W1200" s="108"/>
      <c r="X1200" s="108"/>
      <c r="Y1200" s="108"/>
      <c r="Z1200" s="108"/>
      <c r="AA1200" s="108"/>
      <c r="AB1200" s="108"/>
    </row>
    <row r="1201" spans="1:28" ht="12.75" customHeight="1" x14ac:dyDescent="0.35">
      <c r="A1201" s="105"/>
      <c r="B1201" s="72"/>
      <c r="C1201" s="112"/>
      <c r="D1201" s="34"/>
      <c r="E1201" s="113"/>
      <c r="F1201" s="72"/>
      <c r="G1201" s="126"/>
      <c r="H1201" s="125"/>
      <c r="I1201" s="72"/>
      <c r="J1201" s="72"/>
      <c r="K1201" s="108"/>
      <c r="L1201" s="108"/>
      <c r="M1201" s="108"/>
      <c r="N1201" s="108"/>
      <c r="O1201" s="108"/>
      <c r="P1201" s="108"/>
      <c r="Q1201" s="108"/>
      <c r="R1201" s="108"/>
      <c r="S1201" s="108"/>
      <c r="T1201" s="108"/>
      <c r="U1201" s="108"/>
      <c r="V1201" s="108"/>
      <c r="W1201" s="108"/>
      <c r="X1201" s="108"/>
      <c r="Y1201" s="108"/>
      <c r="Z1201" s="108"/>
      <c r="AA1201" s="108"/>
      <c r="AB1201" s="108"/>
    </row>
    <row r="1202" spans="1:28" ht="12.75" customHeight="1" x14ac:dyDescent="0.35">
      <c r="A1202" s="105"/>
      <c r="B1202" s="72"/>
      <c r="C1202" s="112"/>
      <c r="D1202" s="34"/>
      <c r="E1202" s="113"/>
      <c r="F1202" s="72"/>
      <c r="G1202" s="126"/>
      <c r="H1202" s="125"/>
      <c r="I1202" s="72"/>
      <c r="J1202" s="72"/>
      <c r="K1202" s="108"/>
      <c r="L1202" s="108"/>
      <c r="M1202" s="108"/>
      <c r="N1202" s="108"/>
      <c r="O1202" s="108"/>
      <c r="P1202" s="108"/>
      <c r="Q1202" s="108"/>
      <c r="R1202" s="108"/>
      <c r="S1202" s="108"/>
      <c r="T1202" s="108"/>
      <c r="U1202" s="108"/>
      <c r="V1202" s="108"/>
      <c r="W1202" s="108"/>
      <c r="X1202" s="108"/>
      <c r="Y1202" s="108"/>
      <c r="Z1202" s="108"/>
      <c r="AA1202" s="108"/>
      <c r="AB1202" s="108"/>
    </row>
    <row r="1203" spans="1:28" ht="12.75" customHeight="1" x14ac:dyDescent="0.35">
      <c r="A1203" s="105"/>
      <c r="B1203" s="72"/>
      <c r="C1203" s="112"/>
      <c r="D1203" s="34"/>
      <c r="E1203" s="113"/>
      <c r="F1203" s="72"/>
      <c r="G1203" s="126"/>
      <c r="H1203" s="125"/>
      <c r="I1203" s="72"/>
      <c r="J1203" s="72"/>
      <c r="K1203" s="108"/>
      <c r="L1203" s="108"/>
      <c r="M1203" s="108"/>
      <c r="N1203" s="108"/>
      <c r="O1203" s="108"/>
      <c r="P1203" s="108"/>
      <c r="Q1203" s="108"/>
      <c r="R1203" s="108"/>
      <c r="S1203" s="108"/>
      <c r="T1203" s="108"/>
      <c r="U1203" s="108"/>
      <c r="V1203" s="108"/>
      <c r="W1203" s="108"/>
      <c r="X1203" s="108"/>
      <c r="Y1203" s="108"/>
      <c r="Z1203" s="108"/>
      <c r="AA1203" s="108"/>
      <c r="AB1203" s="108"/>
    </row>
    <row r="1204" spans="1:28" ht="12.75" customHeight="1" x14ac:dyDescent="0.35">
      <c r="A1204" s="105"/>
      <c r="B1204" s="72"/>
      <c r="C1204" s="112"/>
      <c r="D1204" s="34"/>
      <c r="E1204" s="113"/>
      <c r="F1204" s="72"/>
      <c r="G1204" s="126"/>
      <c r="H1204" s="125"/>
      <c r="I1204" s="72"/>
      <c r="J1204" s="72"/>
      <c r="K1204" s="108"/>
      <c r="L1204" s="108"/>
      <c r="M1204" s="108"/>
      <c r="N1204" s="108"/>
      <c r="O1204" s="108"/>
      <c r="P1204" s="108"/>
      <c r="Q1204" s="108"/>
      <c r="R1204" s="108"/>
      <c r="S1204" s="108"/>
      <c r="T1204" s="108"/>
      <c r="U1204" s="108"/>
      <c r="V1204" s="108"/>
      <c r="W1204" s="108"/>
      <c r="X1204" s="108"/>
      <c r="Y1204" s="108"/>
      <c r="Z1204" s="108"/>
      <c r="AA1204" s="108"/>
      <c r="AB1204" s="108"/>
    </row>
    <row r="1205" spans="1:28" ht="12.75" customHeight="1" x14ac:dyDescent="0.35">
      <c r="A1205" s="105"/>
      <c r="B1205" s="72"/>
      <c r="C1205" s="112"/>
      <c r="D1205" s="34"/>
      <c r="E1205" s="113"/>
      <c r="F1205" s="72"/>
      <c r="G1205" s="126"/>
      <c r="H1205" s="125"/>
      <c r="I1205" s="72"/>
      <c r="J1205" s="72"/>
      <c r="K1205" s="108"/>
      <c r="L1205" s="108"/>
      <c r="M1205" s="108"/>
      <c r="N1205" s="108"/>
      <c r="O1205" s="108"/>
      <c r="P1205" s="108"/>
      <c r="Q1205" s="108"/>
      <c r="R1205" s="108"/>
      <c r="S1205" s="108"/>
      <c r="T1205" s="108"/>
      <c r="U1205" s="108"/>
      <c r="V1205" s="108"/>
      <c r="W1205" s="108"/>
      <c r="X1205" s="108"/>
      <c r="Y1205" s="108"/>
      <c r="Z1205" s="108"/>
      <c r="AA1205" s="108"/>
      <c r="AB1205" s="108"/>
    </row>
    <row r="1206" spans="1:28" ht="12.75" customHeight="1" x14ac:dyDescent="0.35">
      <c r="A1206" s="105"/>
      <c r="B1206" s="72"/>
      <c r="C1206" s="112"/>
      <c r="D1206" s="34"/>
      <c r="E1206" s="113"/>
      <c r="F1206" s="72"/>
      <c r="G1206" s="126"/>
      <c r="H1206" s="125"/>
      <c r="I1206" s="72"/>
      <c r="J1206" s="72"/>
      <c r="K1206" s="108"/>
      <c r="L1206" s="108"/>
      <c r="M1206" s="108"/>
      <c r="N1206" s="108"/>
      <c r="O1206" s="108"/>
      <c r="P1206" s="108"/>
      <c r="Q1206" s="108"/>
      <c r="R1206" s="108"/>
      <c r="S1206" s="108"/>
      <c r="T1206" s="108"/>
      <c r="U1206" s="108"/>
      <c r="V1206" s="108"/>
      <c r="W1206" s="108"/>
      <c r="X1206" s="108"/>
      <c r="Y1206" s="108"/>
      <c r="Z1206" s="108"/>
      <c r="AA1206" s="108"/>
      <c r="AB1206" s="108"/>
    </row>
    <row r="1207" spans="1:28" ht="12.75" customHeight="1" x14ac:dyDescent="0.35">
      <c r="A1207" s="105"/>
      <c r="B1207" s="72"/>
      <c r="C1207" s="112"/>
      <c r="D1207" s="34"/>
      <c r="E1207" s="113"/>
      <c r="F1207" s="72"/>
      <c r="G1207" s="126"/>
      <c r="H1207" s="125"/>
      <c r="I1207" s="72"/>
      <c r="J1207" s="72"/>
      <c r="K1207" s="108"/>
      <c r="L1207" s="108"/>
      <c r="M1207" s="108"/>
      <c r="N1207" s="108"/>
      <c r="O1207" s="108"/>
      <c r="P1207" s="108"/>
      <c r="Q1207" s="108"/>
      <c r="R1207" s="108"/>
      <c r="S1207" s="108"/>
      <c r="T1207" s="108"/>
      <c r="U1207" s="108"/>
      <c r="V1207" s="108"/>
      <c r="W1207" s="108"/>
      <c r="X1207" s="108"/>
      <c r="Y1207" s="108"/>
      <c r="Z1207" s="108"/>
      <c r="AA1207" s="108"/>
      <c r="AB1207" s="108"/>
    </row>
    <row r="1208" spans="1:28" ht="12.75" customHeight="1" x14ac:dyDescent="0.35">
      <c r="A1208" s="105"/>
      <c r="B1208" s="72"/>
      <c r="C1208" s="112"/>
      <c r="D1208" s="34"/>
      <c r="E1208" s="113"/>
      <c r="F1208" s="72"/>
      <c r="G1208" s="126"/>
      <c r="H1208" s="125"/>
      <c r="I1208" s="72"/>
      <c r="J1208" s="72"/>
      <c r="K1208" s="108"/>
      <c r="L1208" s="108"/>
      <c r="M1208" s="108"/>
      <c r="N1208" s="108"/>
      <c r="O1208" s="108"/>
      <c r="P1208" s="108"/>
      <c r="Q1208" s="108"/>
      <c r="R1208" s="108"/>
      <c r="S1208" s="108"/>
      <c r="T1208" s="108"/>
      <c r="U1208" s="108"/>
      <c r="V1208" s="108"/>
      <c r="W1208" s="108"/>
      <c r="X1208" s="108"/>
      <c r="Y1208" s="108"/>
      <c r="Z1208" s="108"/>
      <c r="AA1208" s="108"/>
      <c r="AB1208" s="108"/>
    </row>
    <row r="1209" spans="1:28" ht="12.75" customHeight="1" x14ac:dyDescent="0.35">
      <c r="A1209" s="105"/>
      <c r="B1209" s="72"/>
      <c r="C1209" s="112"/>
      <c r="D1209" s="34"/>
      <c r="E1209" s="113"/>
      <c r="F1209" s="72"/>
      <c r="G1209" s="126"/>
      <c r="H1209" s="125"/>
      <c r="I1209" s="72"/>
      <c r="J1209" s="72"/>
      <c r="K1209" s="108"/>
      <c r="L1209" s="108"/>
      <c r="M1209" s="108"/>
      <c r="N1209" s="108"/>
      <c r="O1209" s="108"/>
      <c r="P1209" s="108"/>
      <c r="Q1209" s="108"/>
      <c r="R1209" s="108"/>
      <c r="S1209" s="108"/>
      <c r="T1209" s="108"/>
      <c r="U1209" s="108"/>
      <c r="V1209" s="108"/>
      <c r="W1209" s="108"/>
      <c r="X1209" s="108"/>
      <c r="Y1209" s="108"/>
      <c r="Z1209" s="108"/>
      <c r="AA1209" s="108"/>
      <c r="AB1209" s="108"/>
    </row>
    <row r="1210" spans="1:28" ht="12.75" customHeight="1" x14ac:dyDescent="0.35">
      <c r="A1210" s="105"/>
      <c r="B1210" s="72"/>
      <c r="C1210" s="112"/>
      <c r="D1210" s="34"/>
      <c r="E1210" s="113"/>
      <c r="F1210" s="72"/>
      <c r="G1210" s="126"/>
      <c r="H1210" s="125"/>
      <c r="I1210" s="72"/>
      <c r="J1210" s="72"/>
      <c r="K1210" s="108"/>
      <c r="L1210" s="108"/>
      <c r="M1210" s="108"/>
      <c r="N1210" s="108"/>
      <c r="O1210" s="108"/>
      <c r="P1210" s="108"/>
      <c r="Q1210" s="108"/>
      <c r="R1210" s="108"/>
      <c r="S1210" s="108"/>
      <c r="T1210" s="108"/>
      <c r="U1210" s="108"/>
      <c r="V1210" s="108"/>
      <c r="W1210" s="108"/>
      <c r="X1210" s="108"/>
      <c r="Y1210" s="108"/>
      <c r="Z1210" s="108"/>
      <c r="AA1210" s="108"/>
      <c r="AB1210" s="108"/>
    </row>
    <row r="1211" spans="1:28" ht="12.75" customHeight="1" x14ac:dyDescent="0.35">
      <c r="A1211" s="105"/>
      <c r="B1211" s="72"/>
      <c r="C1211" s="112"/>
      <c r="D1211" s="34"/>
      <c r="E1211" s="113"/>
      <c r="F1211" s="72"/>
      <c r="G1211" s="126"/>
      <c r="H1211" s="125"/>
      <c r="I1211" s="72"/>
      <c r="J1211" s="72"/>
      <c r="K1211" s="108"/>
      <c r="L1211" s="108"/>
      <c r="M1211" s="108"/>
      <c r="N1211" s="108"/>
      <c r="O1211" s="108"/>
      <c r="P1211" s="108"/>
      <c r="Q1211" s="108"/>
      <c r="R1211" s="108"/>
      <c r="S1211" s="108"/>
      <c r="T1211" s="108"/>
      <c r="U1211" s="108"/>
      <c r="V1211" s="108"/>
      <c r="W1211" s="108"/>
      <c r="X1211" s="108"/>
      <c r="Y1211" s="108"/>
      <c r="Z1211" s="108"/>
      <c r="AA1211" s="108"/>
      <c r="AB1211" s="108"/>
    </row>
    <row r="1212" spans="1:28" ht="12.75" customHeight="1" x14ac:dyDescent="0.35">
      <c r="A1212" s="105"/>
      <c r="B1212" s="72"/>
      <c r="C1212" s="112"/>
      <c r="D1212" s="34"/>
      <c r="E1212" s="113"/>
      <c r="F1212" s="72"/>
      <c r="G1212" s="126"/>
      <c r="H1212" s="125"/>
      <c r="I1212" s="72"/>
      <c r="J1212" s="72"/>
      <c r="K1212" s="108"/>
      <c r="L1212" s="108"/>
      <c r="M1212" s="108"/>
      <c r="N1212" s="108"/>
      <c r="O1212" s="108"/>
      <c r="P1212" s="108"/>
      <c r="Q1212" s="108"/>
      <c r="R1212" s="108"/>
      <c r="S1212" s="108"/>
      <c r="T1212" s="108"/>
      <c r="U1212" s="108"/>
      <c r="V1212" s="108"/>
      <c r="W1212" s="108"/>
      <c r="X1212" s="108"/>
      <c r="Y1212" s="108"/>
      <c r="Z1212" s="108"/>
      <c r="AA1212" s="108"/>
      <c r="AB1212" s="108"/>
    </row>
    <row r="1213" spans="1:28" ht="12.75" customHeight="1" x14ac:dyDescent="0.35">
      <c r="A1213" s="105"/>
      <c r="B1213" s="72"/>
      <c r="C1213" s="112"/>
      <c r="D1213" s="34"/>
      <c r="E1213" s="113"/>
      <c r="F1213" s="72"/>
      <c r="G1213" s="126"/>
      <c r="H1213" s="125"/>
      <c r="I1213" s="72"/>
      <c r="J1213" s="72"/>
      <c r="K1213" s="108"/>
      <c r="L1213" s="108"/>
      <c r="M1213" s="108"/>
      <c r="N1213" s="108"/>
      <c r="O1213" s="108"/>
      <c r="P1213" s="108"/>
      <c r="Q1213" s="108"/>
      <c r="R1213" s="108"/>
      <c r="S1213" s="108"/>
      <c r="T1213" s="108"/>
      <c r="U1213" s="108"/>
      <c r="V1213" s="108"/>
      <c r="W1213" s="108"/>
      <c r="X1213" s="108"/>
      <c r="Y1213" s="108"/>
      <c r="Z1213" s="108"/>
      <c r="AA1213" s="108"/>
      <c r="AB1213" s="108"/>
    </row>
    <row r="1214" spans="1:28" ht="12.75" customHeight="1" x14ac:dyDescent="0.35">
      <c r="A1214" s="105"/>
      <c r="B1214" s="72"/>
      <c r="C1214" s="112"/>
      <c r="D1214" s="34"/>
      <c r="E1214" s="113"/>
      <c r="F1214" s="72"/>
      <c r="G1214" s="126"/>
      <c r="H1214" s="125"/>
      <c r="I1214" s="72"/>
      <c r="J1214" s="72"/>
      <c r="K1214" s="108"/>
      <c r="L1214" s="108"/>
      <c r="M1214" s="108"/>
      <c r="N1214" s="108"/>
      <c r="O1214" s="108"/>
      <c r="P1214" s="108"/>
      <c r="Q1214" s="108"/>
      <c r="R1214" s="108"/>
      <c r="S1214" s="108"/>
      <c r="T1214" s="108"/>
      <c r="U1214" s="108"/>
      <c r="V1214" s="108"/>
      <c r="W1214" s="108"/>
      <c r="X1214" s="108"/>
      <c r="Y1214" s="108"/>
      <c r="Z1214" s="108"/>
      <c r="AA1214" s="108"/>
      <c r="AB1214" s="108"/>
    </row>
    <row r="1215" spans="1:28" ht="12.75" customHeight="1" x14ac:dyDescent="0.35">
      <c r="A1215" s="105"/>
      <c r="B1215" s="72"/>
      <c r="C1215" s="112"/>
      <c r="D1215" s="34"/>
      <c r="E1215" s="113"/>
      <c r="F1215" s="72"/>
      <c r="G1215" s="126"/>
      <c r="H1215" s="125"/>
      <c r="I1215" s="72"/>
      <c r="J1215" s="72"/>
      <c r="K1215" s="108"/>
      <c r="L1215" s="108"/>
      <c r="M1215" s="108"/>
      <c r="N1215" s="108"/>
      <c r="O1215" s="108"/>
      <c r="P1215" s="108"/>
      <c r="Q1215" s="108"/>
      <c r="R1215" s="108"/>
      <c r="S1215" s="108"/>
      <c r="T1215" s="108"/>
      <c r="U1215" s="108"/>
      <c r="V1215" s="108"/>
      <c r="W1215" s="108"/>
      <c r="X1215" s="108"/>
      <c r="Y1215" s="108"/>
      <c r="Z1215" s="108"/>
      <c r="AA1215" s="108"/>
      <c r="AB1215" s="108"/>
    </row>
    <row r="1216" spans="1:28" ht="12.75" customHeight="1" x14ac:dyDescent="0.35">
      <c r="A1216" s="105"/>
      <c r="B1216" s="72"/>
      <c r="C1216" s="112"/>
      <c r="D1216" s="34"/>
      <c r="E1216" s="113"/>
      <c r="F1216" s="72"/>
      <c r="G1216" s="126"/>
      <c r="H1216" s="125"/>
      <c r="I1216" s="72"/>
      <c r="J1216" s="72"/>
      <c r="K1216" s="108"/>
      <c r="L1216" s="108"/>
      <c r="M1216" s="108"/>
      <c r="N1216" s="108"/>
      <c r="O1216" s="108"/>
      <c r="P1216" s="108"/>
      <c r="Q1216" s="108"/>
      <c r="R1216" s="108"/>
      <c r="S1216" s="108"/>
      <c r="T1216" s="108"/>
      <c r="U1216" s="108"/>
      <c r="V1216" s="108"/>
      <c r="W1216" s="108"/>
      <c r="X1216" s="108"/>
      <c r="Y1216" s="108"/>
      <c r="Z1216" s="108"/>
      <c r="AA1216" s="108"/>
      <c r="AB1216" s="108"/>
    </row>
    <row r="1217" spans="1:28" ht="12.75" customHeight="1" x14ac:dyDescent="0.35">
      <c r="A1217" s="105"/>
      <c r="B1217" s="72"/>
      <c r="C1217" s="112"/>
      <c r="D1217" s="34"/>
      <c r="E1217" s="113"/>
      <c r="F1217" s="72"/>
      <c r="G1217" s="126"/>
      <c r="H1217" s="125"/>
      <c r="I1217" s="72"/>
      <c r="J1217" s="72"/>
      <c r="K1217" s="108"/>
      <c r="L1217" s="108"/>
      <c r="M1217" s="108"/>
      <c r="N1217" s="108"/>
      <c r="O1217" s="108"/>
      <c r="P1217" s="108"/>
      <c r="Q1217" s="108"/>
      <c r="R1217" s="108"/>
      <c r="S1217" s="108"/>
      <c r="T1217" s="108"/>
      <c r="U1217" s="108"/>
      <c r="V1217" s="108"/>
      <c r="W1217" s="108"/>
      <c r="X1217" s="108"/>
      <c r="Y1217" s="108"/>
      <c r="Z1217" s="108"/>
      <c r="AA1217" s="108"/>
      <c r="AB1217" s="108"/>
    </row>
    <row r="1218" spans="1:28" ht="12.75" customHeight="1" x14ac:dyDescent="0.35">
      <c r="A1218" s="105"/>
      <c r="B1218" s="72"/>
      <c r="C1218" s="112"/>
      <c r="D1218" s="34"/>
      <c r="E1218" s="113"/>
      <c r="F1218" s="72"/>
      <c r="G1218" s="126"/>
      <c r="H1218" s="125"/>
      <c r="I1218" s="72"/>
      <c r="J1218" s="72"/>
      <c r="K1218" s="108"/>
      <c r="L1218" s="108"/>
      <c r="M1218" s="108"/>
      <c r="N1218" s="108"/>
      <c r="O1218" s="108"/>
      <c r="P1218" s="108"/>
      <c r="Q1218" s="108"/>
      <c r="R1218" s="108"/>
      <c r="S1218" s="108"/>
      <c r="T1218" s="108"/>
      <c r="U1218" s="108"/>
      <c r="V1218" s="108"/>
      <c r="W1218" s="108"/>
      <c r="X1218" s="108"/>
      <c r="Y1218" s="108"/>
      <c r="Z1218" s="108"/>
      <c r="AA1218" s="108"/>
      <c r="AB1218" s="108"/>
    </row>
    <row r="1219" spans="1:28" ht="12.75" customHeight="1" x14ac:dyDescent="0.35">
      <c r="A1219" s="105"/>
      <c r="B1219" s="72"/>
      <c r="C1219" s="112"/>
      <c r="D1219" s="34"/>
      <c r="E1219" s="113"/>
      <c r="F1219" s="72"/>
      <c r="G1219" s="126"/>
      <c r="H1219" s="125"/>
      <c r="I1219" s="72"/>
      <c r="J1219" s="72"/>
      <c r="K1219" s="108"/>
      <c r="L1219" s="108"/>
      <c r="M1219" s="108"/>
      <c r="N1219" s="108"/>
      <c r="O1219" s="108"/>
      <c r="P1219" s="108"/>
      <c r="Q1219" s="108"/>
      <c r="R1219" s="108"/>
      <c r="S1219" s="108"/>
      <c r="T1219" s="108"/>
      <c r="U1219" s="108"/>
      <c r="V1219" s="108"/>
      <c r="W1219" s="108"/>
      <c r="X1219" s="108"/>
      <c r="Y1219" s="108"/>
      <c r="Z1219" s="108"/>
      <c r="AA1219" s="108"/>
      <c r="AB1219" s="108"/>
    </row>
    <row r="1220" spans="1:28" ht="12.75" customHeight="1" x14ac:dyDescent="0.35">
      <c r="A1220" s="105"/>
      <c r="B1220" s="72"/>
      <c r="C1220" s="112"/>
      <c r="D1220" s="34"/>
      <c r="E1220" s="113"/>
      <c r="F1220" s="72"/>
      <c r="G1220" s="126"/>
      <c r="H1220" s="125"/>
      <c r="I1220" s="72"/>
      <c r="J1220" s="72"/>
      <c r="K1220" s="108"/>
      <c r="L1220" s="108"/>
      <c r="M1220" s="108"/>
      <c r="N1220" s="108"/>
      <c r="O1220" s="108"/>
      <c r="P1220" s="108"/>
      <c r="Q1220" s="108"/>
      <c r="R1220" s="108"/>
      <c r="S1220" s="108"/>
      <c r="T1220" s="108"/>
      <c r="U1220" s="108"/>
      <c r="V1220" s="108"/>
      <c r="W1220" s="108"/>
      <c r="X1220" s="108"/>
      <c r="Y1220" s="108"/>
      <c r="Z1220" s="108"/>
      <c r="AA1220" s="108"/>
      <c r="AB1220" s="108"/>
    </row>
    <row r="1221" spans="1:28" ht="12.75" customHeight="1" x14ac:dyDescent="0.35">
      <c r="A1221" s="105"/>
      <c r="B1221" s="72"/>
      <c r="C1221" s="112"/>
      <c r="D1221" s="34"/>
      <c r="E1221" s="113"/>
      <c r="F1221" s="72"/>
      <c r="G1221" s="126"/>
      <c r="H1221" s="125"/>
      <c r="I1221" s="72"/>
      <c r="J1221" s="72"/>
      <c r="K1221" s="108"/>
      <c r="L1221" s="108"/>
      <c r="M1221" s="108"/>
      <c r="N1221" s="108"/>
      <c r="O1221" s="108"/>
      <c r="P1221" s="108"/>
      <c r="Q1221" s="108"/>
      <c r="R1221" s="108"/>
      <c r="S1221" s="108"/>
      <c r="T1221" s="108"/>
      <c r="U1221" s="108"/>
      <c r="V1221" s="108"/>
      <c r="W1221" s="108"/>
      <c r="X1221" s="108"/>
      <c r="Y1221" s="108"/>
      <c r="Z1221" s="108"/>
      <c r="AA1221" s="108"/>
      <c r="AB1221" s="108"/>
    </row>
    <row r="1222" spans="1:28" ht="12.75" customHeight="1" x14ac:dyDescent="0.35">
      <c r="A1222" s="105"/>
      <c r="B1222" s="72"/>
      <c r="C1222" s="112"/>
      <c r="D1222" s="34"/>
      <c r="E1222" s="113"/>
      <c r="F1222" s="72"/>
      <c r="G1222" s="126"/>
      <c r="H1222" s="125"/>
      <c r="I1222" s="72"/>
      <c r="J1222" s="72"/>
      <c r="K1222" s="108"/>
      <c r="L1222" s="108"/>
      <c r="M1222" s="108"/>
      <c r="N1222" s="108"/>
      <c r="O1222" s="108"/>
      <c r="P1222" s="108"/>
      <c r="Q1222" s="108"/>
      <c r="R1222" s="108"/>
      <c r="S1222" s="108"/>
      <c r="T1222" s="108"/>
      <c r="U1222" s="108"/>
      <c r="V1222" s="108"/>
      <c r="W1222" s="108"/>
      <c r="X1222" s="108"/>
      <c r="Y1222" s="108"/>
      <c r="Z1222" s="108"/>
      <c r="AA1222" s="108"/>
      <c r="AB1222" s="108"/>
    </row>
    <row r="1223" spans="1:28" ht="12.75" customHeight="1" x14ac:dyDescent="0.35">
      <c r="A1223" s="105"/>
      <c r="B1223" s="72"/>
      <c r="C1223" s="112"/>
      <c r="D1223" s="34"/>
      <c r="E1223" s="113"/>
      <c r="F1223" s="72"/>
      <c r="G1223" s="126"/>
      <c r="H1223" s="125"/>
      <c r="I1223" s="72"/>
      <c r="J1223" s="72"/>
      <c r="K1223" s="108"/>
      <c r="L1223" s="108"/>
      <c r="M1223" s="108"/>
      <c r="N1223" s="108"/>
      <c r="O1223" s="108"/>
      <c r="P1223" s="108"/>
      <c r="Q1223" s="108"/>
      <c r="R1223" s="108"/>
      <c r="S1223" s="108"/>
      <c r="T1223" s="108"/>
      <c r="U1223" s="108"/>
      <c r="V1223" s="108"/>
      <c r="W1223" s="108"/>
      <c r="X1223" s="108"/>
      <c r="Y1223" s="108"/>
      <c r="Z1223" s="108"/>
      <c r="AA1223" s="108"/>
      <c r="AB1223" s="108"/>
    </row>
    <row r="1224" spans="1:28" ht="12.75" customHeight="1" x14ac:dyDescent="0.35">
      <c r="A1224" s="105"/>
      <c r="B1224" s="72"/>
      <c r="C1224" s="112"/>
      <c r="D1224" s="34"/>
      <c r="E1224" s="113"/>
      <c r="F1224" s="72"/>
      <c r="G1224" s="126"/>
      <c r="H1224" s="125"/>
      <c r="I1224" s="72"/>
      <c r="J1224" s="72"/>
      <c r="K1224" s="108"/>
      <c r="L1224" s="108"/>
      <c r="M1224" s="108"/>
      <c r="N1224" s="108"/>
      <c r="O1224" s="108"/>
      <c r="P1224" s="108"/>
      <c r="Q1224" s="108"/>
      <c r="R1224" s="108"/>
      <c r="S1224" s="108"/>
      <c r="T1224" s="108"/>
      <c r="U1224" s="108"/>
      <c r="V1224" s="108"/>
      <c r="W1224" s="108"/>
      <c r="X1224" s="108"/>
      <c r="Y1224" s="108"/>
      <c r="Z1224" s="108"/>
      <c r="AA1224" s="108"/>
      <c r="AB1224" s="108"/>
    </row>
    <row r="1225" spans="1:28" ht="12.75" customHeight="1" x14ac:dyDescent="0.35">
      <c r="A1225" s="105"/>
      <c r="B1225" s="72"/>
      <c r="C1225" s="112"/>
      <c r="D1225" s="34"/>
      <c r="E1225" s="113"/>
      <c r="F1225" s="72"/>
      <c r="G1225" s="126"/>
      <c r="H1225" s="125"/>
      <c r="I1225" s="72"/>
      <c r="J1225" s="72"/>
      <c r="K1225" s="108"/>
      <c r="L1225" s="108"/>
      <c r="M1225" s="108"/>
      <c r="N1225" s="108"/>
      <c r="O1225" s="108"/>
      <c r="P1225" s="108"/>
      <c r="Q1225" s="108"/>
      <c r="R1225" s="108"/>
      <c r="S1225" s="108"/>
      <c r="T1225" s="108"/>
      <c r="U1225" s="108"/>
      <c r="V1225" s="108"/>
      <c r="W1225" s="108"/>
      <c r="X1225" s="108"/>
      <c r="Y1225" s="108"/>
      <c r="Z1225" s="108"/>
      <c r="AA1225" s="108"/>
      <c r="AB1225" s="108"/>
    </row>
    <row r="1226" spans="1:28" ht="12.75" customHeight="1" x14ac:dyDescent="0.35">
      <c r="A1226" s="105"/>
      <c r="B1226" s="72"/>
      <c r="C1226" s="112"/>
      <c r="D1226" s="34"/>
      <c r="E1226" s="113"/>
      <c r="F1226" s="72"/>
      <c r="G1226" s="126"/>
      <c r="H1226" s="125"/>
      <c r="I1226" s="72"/>
      <c r="J1226" s="72"/>
      <c r="K1226" s="108"/>
      <c r="L1226" s="108"/>
      <c r="M1226" s="108"/>
      <c r="N1226" s="108"/>
      <c r="O1226" s="108"/>
      <c r="P1226" s="108"/>
      <c r="Q1226" s="108"/>
      <c r="R1226" s="108"/>
      <c r="S1226" s="108"/>
      <c r="T1226" s="108"/>
      <c r="U1226" s="108"/>
      <c r="V1226" s="108"/>
      <c r="W1226" s="108"/>
      <c r="X1226" s="108"/>
      <c r="Y1226" s="108"/>
      <c r="Z1226" s="108"/>
      <c r="AA1226" s="108"/>
      <c r="AB1226" s="108"/>
    </row>
    <row r="1227" spans="1:28" ht="12.75" customHeight="1" x14ac:dyDescent="0.35">
      <c r="A1227" s="105"/>
      <c r="B1227" s="72"/>
      <c r="C1227" s="112"/>
      <c r="D1227" s="34"/>
      <c r="E1227" s="113"/>
      <c r="F1227" s="72"/>
      <c r="G1227" s="126"/>
      <c r="H1227" s="125"/>
      <c r="I1227" s="72"/>
      <c r="J1227" s="72"/>
      <c r="K1227" s="108"/>
      <c r="L1227" s="108"/>
      <c r="M1227" s="108"/>
      <c r="N1227" s="108"/>
      <c r="O1227" s="108"/>
      <c r="P1227" s="108"/>
      <c r="Q1227" s="108"/>
      <c r="R1227" s="108"/>
      <c r="S1227" s="108"/>
      <c r="T1227" s="108"/>
      <c r="U1227" s="108"/>
      <c r="V1227" s="108"/>
      <c r="W1227" s="108"/>
      <c r="X1227" s="108"/>
      <c r="Y1227" s="108"/>
      <c r="Z1227" s="108"/>
      <c r="AA1227" s="108"/>
      <c r="AB1227" s="108"/>
    </row>
    <row r="1228" spans="1:28" ht="12.75" customHeight="1" x14ac:dyDescent="0.35">
      <c r="A1228" s="105"/>
      <c r="B1228" s="72"/>
      <c r="C1228" s="112"/>
      <c r="D1228" s="34"/>
      <c r="E1228" s="113"/>
      <c r="F1228" s="72"/>
      <c r="G1228" s="126"/>
      <c r="H1228" s="125"/>
      <c r="I1228" s="72"/>
      <c r="J1228" s="72"/>
      <c r="K1228" s="108"/>
      <c r="L1228" s="108"/>
      <c r="M1228" s="108"/>
      <c r="N1228" s="108"/>
      <c r="O1228" s="108"/>
      <c r="P1228" s="108"/>
      <c r="Q1228" s="108"/>
      <c r="R1228" s="108"/>
      <c r="S1228" s="108"/>
      <c r="T1228" s="108"/>
      <c r="U1228" s="108"/>
      <c r="V1228" s="108"/>
      <c r="W1228" s="108"/>
      <c r="X1228" s="108"/>
      <c r="Y1228" s="108"/>
      <c r="Z1228" s="108"/>
      <c r="AA1228" s="108"/>
      <c r="AB1228" s="108"/>
    </row>
    <row r="1229" spans="1:28" ht="12.75" customHeight="1" x14ac:dyDescent="0.35">
      <c r="A1229" s="105"/>
      <c r="B1229" s="72"/>
      <c r="C1229" s="112"/>
      <c r="D1229" s="34"/>
      <c r="E1229" s="113"/>
      <c r="F1229" s="72"/>
      <c r="G1229" s="126"/>
      <c r="H1229" s="125"/>
      <c r="I1229" s="72"/>
      <c r="J1229" s="72"/>
      <c r="K1229" s="108"/>
      <c r="L1229" s="108"/>
      <c r="M1229" s="108"/>
      <c r="N1229" s="108"/>
      <c r="O1229" s="108"/>
      <c r="P1229" s="108"/>
      <c r="Q1229" s="108"/>
      <c r="R1229" s="108"/>
      <c r="S1229" s="108"/>
      <c r="T1229" s="108"/>
      <c r="U1229" s="108"/>
      <c r="V1229" s="108"/>
      <c r="W1229" s="108"/>
      <c r="X1229" s="108"/>
      <c r="Y1229" s="108"/>
      <c r="Z1229" s="108"/>
      <c r="AA1229" s="108"/>
      <c r="AB1229" s="108"/>
    </row>
    <row r="1230" spans="1:28" ht="12.75" customHeight="1" x14ac:dyDescent="0.35">
      <c r="A1230" s="105"/>
      <c r="B1230" s="72"/>
      <c r="C1230" s="112"/>
      <c r="D1230" s="34"/>
      <c r="E1230" s="113"/>
      <c r="F1230" s="72"/>
      <c r="G1230" s="126"/>
      <c r="H1230" s="125"/>
      <c r="I1230" s="72"/>
      <c r="J1230" s="72"/>
      <c r="K1230" s="108"/>
      <c r="L1230" s="108"/>
      <c r="M1230" s="108"/>
      <c r="N1230" s="108"/>
      <c r="O1230" s="108"/>
      <c r="P1230" s="108"/>
      <c r="Q1230" s="108"/>
      <c r="R1230" s="108"/>
      <c r="S1230" s="108"/>
      <c r="T1230" s="108"/>
      <c r="U1230" s="108"/>
      <c r="V1230" s="108"/>
      <c r="W1230" s="108"/>
      <c r="X1230" s="108"/>
      <c r="Y1230" s="108"/>
      <c r="Z1230" s="108"/>
      <c r="AA1230" s="108"/>
      <c r="AB1230" s="108"/>
    </row>
    <row r="1231" spans="1:28" ht="12.75" customHeight="1" x14ac:dyDescent="0.35">
      <c r="A1231" s="105"/>
      <c r="B1231" s="72"/>
      <c r="C1231" s="112"/>
      <c r="D1231" s="34"/>
      <c r="E1231" s="113"/>
      <c r="F1231" s="72"/>
      <c r="G1231" s="126"/>
      <c r="H1231" s="125"/>
      <c r="I1231" s="72"/>
      <c r="J1231" s="72"/>
      <c r="K1231" s="108"/>
      <c r="L1231" s="108"/>
      <c r="M1231" s="108"/>
      <c r="N1231" s="108"/>
      <c r="O1231" s="108"/>
      <c r="P1231" s="108"/>
      <c r="Q1231" s="108"/>
      <c r="R1231" s="108"/>
      <c r="S1231" s="108"/>
      <c r="T1231" s="108"/>
      <c r="U1231" s="108"/>
      <c r="V1231" s="108"/>
      <c r="W1231" s="108"/>
      <c r="X1231" s="108"/>
      <c r="Y1231" s="108"/>
      <c r="Z1231" s="108"/>
      <c r="AA1231" s="108"/>
      <c r="AB1231" s="108"/>
    </row>
    <row r="1232" spans="1:28" ht="12.75" customHeight="1" x14ac:dyDescent="0.35">
      <c r="A1232" s="105"/>
      <c r="B1232" s="72"/>
      <c r="C1232" s="112"/>
      <c r="D1232" s="34"/>
      <c r="E1232" s="113"/>
      <c r="F1232" s="72"/>
      <c r="G1232" s="126"/>
      <c r="H1232" s="125"/>
      <c r="I1232" s="72"/>
      <c r="J1232" s="72"/>
      <c r="K1232" s="108"/>
      <c r="L1232" s="108"/>
      <c r="M1232" s="108"/>
      <c r="N1232" s="108"/>
      <c r="O1232" s="108"/>
      <c r="P1232" s="108"/>
      <c r="Q1232" s="108"/>
      <c r="R1232" s="108"/>
      <c r="S1232" s="108"/>
      <c r="T1232" s="108"/>
      <c r="U1232" s="108"/>
      <c r="V1232" s="108"/>
      <c r="W1232" s="108"/>
      <c r="X1232" s="108"/>
      <c r="Y1232" s="108"/>
      <c r="Z1232" s="108"/>
      <c r="AA1232" s="108"/>
      <c r="AB1232" s="108"/>
    </row>
    <row r="1233" spans="1:28" ht="12.75" customHeight="1" x14ac:dyDescent="0.35">
      <c r="A1233" s="105"/>
      <c r="B1233" s="72"/>
      <c r="C1233" s="112"/>
      <c r="D1233" s="34"/>
      <c r="E1233" s="113"/>
      <c r="F1233" s="72"/>
      <c r="G1233" s="126"/>
      <c r="H1233" s="125"/>
      <c r="I1233" s="72"/>
      <c r="J1233" s="72"/>
      <c r="K1233" s="108"/>
      <c r="L1233" s="108"/>
      <c r="M1233" s="108"/>
      <c r="N1233" s="108"/>
      <c r="O1233" s="108"/>
      <c r="P1233" s="108"/>
      <c r="Q1233" s="108"/>
      <c r="R1233" s="108"/>
      <c r="S1233" s="108"/>
      <c r="T1233" s="108"/>
      <c r="U1233" s="108"/>
      <c r="V1233" s="108"/>
      <c r="W1233" s="108"/>
      <c r="X1233" s="108"/>
      <c r="Y1233" s="108"/>
      <c r="Z1233" s="108"/>
      <c r="AA1233" s="108"/>
      <c r="AB1233" s="108"/>
    </row>
    <row r="1234" spans="1:28" ht="12.75" customHeight="1" x14ac:dyDescent="0.35">
      <c r="A1234" s="105"/>
      <c r="B1234" s="72"/>
      <c r="C1234" s="112"/>
      <c r="D1234" s="34"/>
      <c r="E1234" s="113"/>
      <c r="F1234" s="72"/>
      <c r="G1234" s="126"/>
      <c r="H1234" s="125"/>
      <c r="I1234" s="72"/>
      <c r="J1234" s="72"/>
      <c r="K1234" s="108"/>
      <c r="L1234" s="108"/>
      <c r="M1234" s="108"/>
      <c r="N1234" s="108"/>
      <c r="O1234" s="108"/>
      <c r="P1234" s="108"/>
      <c r="Q1234" s="108"/>
      <c r="R1234" s="108"/>
      <c r="S1234" s="108"/>
      <c r="T1234" s="108"/>
      <c r="U1234" s="108"/>
      <c r="V1234" s="108"/>
      <c r="W1234" s="108"/>
      <c r="X1234" s="108"/>
      <c r="Y1234" s="108"/>
      <c r="Z1234" s="108"/>
      <c r="AA1234" s="108"/>
      <c r="AB1234" s="108"/>
    </row>
    <row r="1235" spans="1:28" ht="12.75" customHeight="1" x14ac:dyDescent="0.35">
      <c r="A1235" s="105"/>
      <c r="B1235" s="72"/>
      <c r="C1235" s="112"/>
      <c r="D1235" s="34"/>
      <c r="E1235" s="113"/>
      <c r="F1235" s="72"/>
      <c r="G1235" s="126"/>
      <c r="H1235" s="125"/>
      <c r="I1235" s="72"/>
      <c r="J1235" s="72"/>
      <c r="K1235" s="108"/>
      <c r="L1235" s="108"/>
      <c r="M1235" s="108"/>
      <c r="N1235" s="108"/>
      <c r="O1235" s="108"/>
      <c r="P1235" s="108"/>
      <c r="Q1235" s="108"/>
      <c r="R1235" s="108"/>
      <c r="S1235" s="108"/>
      <c r="T1235" s="108"/>
      <c r="U1235" s="108"/>
      <c r="V1235" s="108"/>
      <c r="W1235" s="108"/>
      <c r="X1235" s="108"/>
      <c r="Y1235" s="108"/>
      <c r="Z1235" s="108"/>
      <c r="AA1235" s="108"/>
      <c r="AB1235" s="108"/>
    </row>
    <row r="1236" spans="1:28" ht="12.75" customHeight="1" x14ac:dyDescent="0.35">
      <c r="A1236" s="105"/>
      <c r="B1236" s="72"/>
      <c r="C1236" s="112"/>
      <c r="D1236" s="34"/>
      <c r="E1236" s="113"/>
      <c r="F1236" s="72"/>
      <c r="G1236" s="126"/>
      <c r="H1236" s="125"/>
      <c r="I1236" s="72"/>
      <c r="J1236" s="72"/>
      <c r="K1236" s="108"/>
      <c r="L1236" s="108"/>
      <c r="M1236" s="108"/>
      <c r="N1236" s="108"/>
      <c r="O1236" s="108"/>
      <c r="P1236" s="108"/>
      <c r="Q1236" s="108"/>
      <c r="R1236" s="108"/>
      <c r="S1236" s="108"/>
      <c r="T1236" s="108"/>
      <c r="U1236" s="108"/>
      <c r="V1236" s="108"/>
      <c r="W1236" s="108"/>
      <c r="X1236" s="108"/>
      <c r="Y1236" s="108"/>
      <c r="Z1236" s="108"/>
      <c r="AA1236" s="108"/>
      <c r="AB1236" s="108"/>
    </row>
    <row r="1237" spans="1:28" ht="12.75" customHeight="1" x14ac:dyDescent="0.35">
      <c r="A1237" s="105"/>
      <c r="B1237" s="72"/>
      <c r="C1237" s="112"/>
      <c r="D1237" s="34"/>
      <c r="E1237" s="113"/>
      <c r="F1237" s="72"/>
      <c r="G1237" s="126"/>
      <c r="H1237" s="125"/>
      <c r="I1237" s="72"/>
      <c r="J1237" s="72"/>
      <c r="K1237" s="108"/>
      <c r="L1237" s="108"/>
      <c r="M1237" s="108"/>
      <c r="N1237" s="108"/>
      <c r="O1237" s="108"/>
      <c r="P1237" s="108"/>
      <c r="Q1237" s="108"/>
      <c r="R1237" s="108"/>
      <c r="S1237" s="108"/>
      <c r="T1237" s="108"/>
      <c r="U1237" s="108"/>
      <c r="V1237" s="108"/>
      <c r="W1237" s="108"/>
      <c r="X1237" s="108"/>
      <c r="Y1237" s="108"/>
      <c r="Z1237" s="108"/>
      <c r="AA1237" s="108"/>
      <c r="AB1237" s="108"/>
    </row>
    <row r="1238" spans="1:28" ht="12.75" customHeight="1" x14ac:dyDescent="0.35">
      <c r="A1238" s="105"/>
      <c r="B1238" s="72"/>
      <c r="C1238" s="112"/>
      <c r="D1238" s="34"/>
      <c r="E1238" s="113"/>
      <c r="F1238" s="72"/>
      <c r="G1238" s="126"/>
      <c r="H1238" s="125"/>
      <c r="I1238" s="72"/>
      <c r="J1238" s="72"/>
      <c r="K1238" s="108"/>
      <c r="L1238" s="108"/>
      <c r="M1238" s="108"/>
      <c r="N1238" s="108"/>
      <c r="O1238" s="108"/>
      <c r="P1238" s="108"/>
      <c r="Q1238" s="108"/>
      <c r="R1238" s="108"/>
      <c r="S1238" s="108"/>
      <c r="T1238" s="108"/>
      <c r="U1238" s="108"/>
      <c r="V1238" s="108"/>
      <c r="W1238" s="108"/>
      <c r="X1238" s="108"/>
      <c r="Y1238" s="108"/>
      <c r="Z1238" s="108"/>
      <c r="AA1238" s="108"/>
      <c r="AB1238" s="108"/>
    </row>
    <row r="1239" spans="1:28" ht="12.75" customHeight="1" x14ac:dyDescent="0.35">
      <c r="A1239" s="105"/>
      <c r="B1239" s="72"/>
      <c r="C1239" s="112"/>
      <c r="D1239" s="34"/>
      <c r="E1239" s="113"/>
      <c r="F1239" s="72"/>
      <c r="G1239" s="126"/>
      <c r="H1239" s="125"/>
      <c r="I1239" s="72"/>
      <c r="J1239" s="72"/>
      <c r="K1239" s="108"/>
      <c r="L1239" s="108"/>
      <c r="M1239" s="108"/>
      <c r="N1239" s="108"/>
      <c r="O1239" s="108"/>
      <c r="P1239" s="108"/>
      <c r="Q1239" s="108"/>
      <c r="R1239" s="108"/>
      <c r="S1239" s="108"/>
      <c r="T1239" s="108"/>
      <c r="U1239" s="108"/>
      <c r="V1239" s="108"/>
      <c r="W1239" s="108"/>
      <c r="X1239" s="108"/>
      <c r="Y1239" s="108"/>
      <c r="Z1239" s="108"/>
      <c r="AA1239" s="108"/>
      <c r="AB1239" s="108"/>
    </row>
    <row r="1240" spans="1:28" ht="12.75" customHeight="1" x14ac:dyDescent="0.35">
      <c r="A1240" s="105"/>
      <c r="B1240" s="72"/>
      <c r="C1240" s="112"/>
      <c r="D1240" s="34"/>
      <c r="E1240" s="113"/>
      <c r="F1240" s="72"/>
      <c r="G1240" s="126"/>
      <c r="H1240" s="125"/>
      <c r="I1240" s="72"/>
      <c r="J1240" s="72"/>
      <c r="K1240" s="108"/>
      <c r="L1240" s="108"/>
      <c r="M1240" s="108"/>
      <c r="N1240" s="108"/>
      <c r="O1240" s="108"/>
      <c r="P1240" s="108"/>
      <c r="Q1240" s="108"/>
      <c r="R1240" s="108"/>
      <c r="S1240" s="108"/>
      <c r="T1240" s="108"/>
      <c r="U1240" s="108"/>
      <c r="V1240" s="108"/>
      <c r="W1240" s="108"/>
      <c r="X1240" s="108"/>
      <c r="Y1240" s="108"/>
      <c r="Z1240" s="108"/>
      <c r="AA1240" s="108"/>
      <c r="AB1240" s="108"/>
    </row>
    <row r="1241" spans="1:28" ht="12.75" customHeight="1" x14ac:dyDescent="0.35">
      <c r="A1241" s="105"/>
      <c r="B1241" s="72"/>
      <c r="C1241" s="112"/>
      <c r="D1241" s="34"/>
      <c r="E1241" s="113"/>
      <c r="F1241" s="72"/>
      <c r="G1241" s="126"/>
      <c r="H1241" s="125"/>
      <c r="I1241" s="72"/>
      <c r="J1241" s="72"/>
      <c r="K1241" s="108"/>
      <c r="L1241" s="108"/>
      <c r="M1241" s="108"/>
      <c r="N1241" s="108"/>
      <c r="O1241" s="108"/>
      <c r="P1241" s="108"/>
      <c r="Q1241" s="108"/>
      <c r="R1241" s="108"/>
      <c r="S1241" s="108"/>
      <c r="T1241" s="108"/>
      <c r="U1241" s="108"/>
      <c r="V1241" s="108"/>
      <c r="W1241" s="108"/>
      <c r="X1241" s="108"/>
      <c r="Y1241" s="108"/>
      <c r="Z1241" s="108"/>
      <c r="AA1241" s="108"/>
      <c r="AB1241" s="108"/>
    </row>
    <row r="1242" spans="1:28" ht="12.75" customHeight="1" x14ac:dyDescent="0.35">
      <c r="A1242" s="105"/>
      <c r="B1242" s="72"/>
      <c r="C1242" s="112"/>
      <c r="D1242" s="34"/>
      <c r="E1242" s="113"/>
      <c r="F1242" s="72"/>
      <c r="G1242" s="126"/>
      <c r="H1242" s="125"/>
      <c r="I1242" s="72"/>
      <c r="J1242" s="72"/>
      <c r="K1242" s="108"/>
      <c r="L1242" s="108"/>
      <c r="M1242" s="108"/>
      <c r="N1242" s="108"/>
      <c r="O1242" s="108"/>
      <c r="P1242" s="108"/>
      <c r="Q1242" s="108"/>
      <c r="R1242" s="108"/>
      <c r="S1242" s="108"/>
      <c r="T1242" s="108"/>
      <c r="U1242" s="108"/>
      <c r="V1242" s="108"/>
      <c r="W1242" s="108"/>
      <c r="X1242" s="108"/>
      <c r="Y1242" s="108"/>
      <c r="Z1242" s="108"/>
      <c r="AA1242" s="108"/>
      <c r="AB1242" s="108"/>
    </row>
    <row r="1243" spans="1:28" ht="12.75" customHeight="1" x14ac:dyDescent="0.35">
      <c r="A1243" s="105"/>
      <c r="B1243" s="72"/>
      <c r="C1243" s="112"/>
      <c r="D1243" s="34"/>
      <c r="E1243" s="113"/>
      <c r="F1243" s="72"/>
      <c r="G1243" s="126"/>
      <c r="H1243" s="125"/>
      <c r="I1243" s="72"/>
      <c r="J1243" s="72"/>
      <c r="K1243" s="108"/>
      <c r="L1243" s="108"/>
      <c r="M1243" s="108"/>
      <c r="N1243" s="108"/>
      <c r="O1243" s="108"/>
      <c r="P1243" s="108"/>
      <c r="Q1243" s="108"/>
      <c r="R1243" s="108"/>
      <c r="S1243" s="108"/>
      <c r="T1243" s="108"/>
      <c r="U1243" s="108"/>
      <c r="V1243" s="108"/>
      <c r="W1243" s="108"/>
      <c r="X1243" s="108"/>
      <c r="Y1243" s="108"/>
      <c r="Z1243" s="108"/>
      <c r="AA1243" s="108"/>
      <c r="AB1243" s="108"/>
    </row>
    <row r="1244" spans="1:28" ht="12.75" customHeight="1" x14ac:dyDescent="0.35">
      <c r="A1244" s="105"/>
      <c r="B1244" s="72"/>
      <c r="C1244" s="112"/>
      <c r="D1244" s="34"/>
      <c r="E1244" s="113"/>
      <c r="F1244" s="72"/>
      <c r="G1244" s="126"/>
      <c r="H1244" s="125"/>
      <c r="I1244" s="72"/>
      <c r="J1244" s="72"/>
      <c r="K1244" s="108"/>
      <c r="L1244" s="108"/>
      <c r="M1244" s="108"/>
      <c r="N1244" s="108"/>
      <c r="O1244" s="108"/>
      <c r="P1244" s="108"/>
      <c r="Q1244" s="108"/>
      <c r="R1244" s="108"/>
      <c r="S1244" s="108"/>
      <c r="T1244" s="108"/>
      <c r="U1244" s="108"/>
      <c r="V1244" s="108"/>
      <c r="W1244" s="108"/>
      <c r="X1244" s="108"/>
      <c r="Y1244" s="108"/>
      <c r="Z1244" s="108"/>
      <c r="AA1244" s="108"/>
      <c r="AB1244" s="108"/>
    </row>
    <row r="1245" spans="1:28" ht="12.75" customHeight="1" x14ac:dyDescent="0.35">
      <c r="A1245" s="105"/>
      <c r="B1245" s="72"/>
      <c r="C1245" s="112"/>
      <c r="D1245" s="34"/>
      <c r="E1245" s="113"/>
      <c r="F1245" s="72"/>
      <c r="G1245" s="126"/>
      <c r="H1245" s="125"/>
      <c r="I1245" s="72"/>
      <c r="J1245" s="72"/>
      <c r="K1245" s="108"/>
      <c r="L1245" s="108"/>
      <c r="M1245" s="108"/>
      <c r="N1245" s="108"/>
      <c r="O1245" s="108"/>
      <c r="P1245" s="108"/>
      <c r="Q1245" s="108"/>
      <c r="R1245" s="108"/>
      <c r="S1245" s="108"/>
      <c r="T1245" s="108"/>
      <c r="U1245" s="108"/>
      <c r="V1245" s="108"/>
      <c r="W1245" s="108"/>
      <c r="X1245" s="108"/>
      <c r="Y1245" s="108"/>
      <c r="Z1245" s="108"/>
      <c r="AA1245" s="108"/>
      <c r="AB1245" s="108"/>
    </row>
    <row r="1246" spans="1:28" ht="12.75" customHeight="1" x14ac:dyDescent="0.35">
      <c r="A1246" s="105"/>
      <c r="B1246" s="72"/>
      <c r="C1246" s="112"/>
      <c r="D1246" s="34"/>
      <c r="E1246" s="113"/>
      <c r="F1246" s="72"/>
      <c r="G1246" s="126"/>
      <c r="H1246" s="125"/>
      <c r="I1246" s="72"/>
      <c r="J1246" s="72"/>
      <c r="K1246" s="108"/>
      <c r="L1246" s="108"/>
      <c r="M1246" s="108"/>
      <c r="N1246" s="108"/>
      <c r="O1246" s="108"/>
      <c r="P1246" s="108"/>
      <c r="Q1246" s="108"/>
      <c r="R1246" s="108"/>
      <c r="S1246" s="108"/>
      <c r="T1246" s="108"/>
      <c r="U1246" s="108"/>
      <c r="V1246" s="108"/>
      <c r="W1246" s="108"/>
      <c r="X1246" s="108"/>
      <c r="Y1246" s="108"/>
      <c r="Z1246" s="108"/>
      <c r="AA1246" s="108"/>
      <c r="AB1246" s="108"/>
    </row>
    <row r="1247" spans="1:28" ht="12.75" customHeight="1" x14ac:dyDescent="0.35">
      <c r="A1247" s="105"/>
      <c r="B1247" s="72"/>
      <c r="C1247" s="112"/>
      <c r="D1247" s="34"/>
      <c r="E1247" s="113"/>
      <c r="F1247" s="72"/>
      <c r="G1247" s="126"/>
      <c r="H1247" s="125"/>
      <c r="I1247" s="72"/>
      <c r="J1247" s="72"/>
      <c r="K1247" s="108"/>
      <c r="L1247" s="108"/>
      <c r="M1247" s="108"/>
      <c r="N1247" s="108"/>
      <c r="O1247" s="108"/>
      <c r="P1247" s="108"/>
      <c r="Q1247" s="108"/>
      <c r="R1247" s="108"/>
      <c r="S1247" s="108"/>
      <c r="T1247" s="108"/>
      <c r="U1247" s="108"/>
      <c r="V1247" s="108"/>
      <c r="W1247" s="108"/>
      <c r="X1247" s="108"/>
      <c r="Y1247" s="108"/>
      <c r="Z1247" s="108"/>
      <c r="AA1247" s="108"/>
      <c r="AB1247" s="108"/>
    </row>
    <row r="1248" spans="1:28" ht="12.75" customHeight="1" x14ac:dyDescent="0.35">
      <c r="A1248" s="105"/>
      <c r="B1248" s="72"/>
      <c r="C1248" s="112"/>
      <c r="D1248" s="34"/>
      <c r="E1248" s="113"/>
      <c r="F1248" s="72"/>
      <c r="G1248" s="126"/>
      <c r="H1248" s="125"/>
      <c r="I1248" s="72"/>
      <c r="J1248" s="72"/>
      <c r="K1248" s="108"/>
      <c r="L1248" s="108"/>
      <c r="M1248" s="108"/>
      <c r="N1248" s="108"/>
      <c r="O1248" s="108"/>
      <c r="P1248" s="108"/>
      <c r="Q1248" s="108"/>
      <c r="R1248" s="108"/>
      <c r="S1248" s="108"/>
      <c r="T1248" s="108"/>
      <c r="U1248" s="108"/>
      <c r="V1248" s="108"/>
      <c r="W1248" s="108"/>
      <c r="X1248" s="108"/>
      <c r="Y1248" s="108"/>
      <c r="Z1248" s="108"/>
      <c r="AA1248" s="108"/>
      <c r="AB1248" s="108"/>
    </row>
    <row r="1249" spans="1:28" ht="12.75" customHeight="1" x14ac:dyDescent="0.35">
      <c r="A1249" s="105"/>
      <c r="B1249" s="72"/>
      <c r="C1249" s="112"/>
      <c r="D1249" s="34"/>
      <c r="E1249" s="113"/>
      <c r="F1249" s="72"/>
      <c r="G1249" s="126"/>
      <c r="H1249" s="125"/>
      <c r="I1249" s="72"/>
      <c r="J1249" s="72"/>
      <c r="K1249" s="108"/>
      <c r="L1249" s="108"/>
      <c r="M1249" s="108"/>
      <c r="N1249" s="108"/>
      <c r="O1249" s="108"/>
      <c r="P1249" s="108"/>
      <c r="Q1249" s="108"/>
      <c r="R1249" s="108"/>
      <c r="S1249" s="108"/>
      <c r="T1249" s="108"/>
      <c r="U1249" s="108"/>
      <c r="V1249" s="108"/>
      <c r="W1249" s="108"/>
      <c r="X1249" s="108"/>
      <c r="Y1249" s="108"/>
      <c r="Z1249" s="108"/>
      <c r="AA1249" s="108"/>
      <c r="AB1249" s="108"/>
    </row>
    <row r="1250" spans="1:28" ht="12.75" customHeight="1" x14ac:dyDescent="0.35">
      <c r="A1250" s="105"/>
      <c r="B1250" s="72"/>
      <c r="C1250" s="112"/>
      <c r="D1250" s="34"/>
      <c r="E1250" s="113"/>
      <c r="F1250" s="72"/>
      <c r="G1250" s="126"/>
      <c r="H1250" s="125"/>
      <c r="I1250" s="72"/>
      <c r="J1250" s="72"/>
      <c r="K1250" s="108"/>
      <c r="L1250" s="108"/>
      <c r="M1250" s="108"/>
      <c r="N1250" s="108"/>
      <c r="O1250" s="108"/>
      <c r="P1250" s="108"/>
      <c r="Q1250" s="108"/>
      <c r="R1250" s="108"/>
      <c r="S1250" s="108"/>
      <c r="T1250" s="108"/>
      <c r="U1250" s="108"/>
      <c r="V1250" s="108"/>
      <c r="W1250" s="108"/>
      <c r="X1250" s="108"/>
      <c r="Y1250" s="108"/>
      <c r="Z1250" s="108"/>
      <c r="AA1250" s="108"/>
      <c r="AB1250" s="108"/>
    </row>
    <row r="1251" spans="1:28" ht="12.75" customHeight="1" x14ac:dyDescent="0.35">
      <c r="A1251" s="105"/>
      <c r="B1251" s="72"/>
      <c r="C1251" s="112"/>
      <c r="D1251" s="34"/>
      <c r="E1251" s="113"/>
      <c r="F1251" s="72"/>
      <c r="G1251" s="126"/>
      <c r="H1251" s="125"/>
      <c r="I1251" s="72"/>
      <c r="J1251" s="72"/>
      <c r="K1251" s="108"/>
      <c r="L1251" s="108"/>
      <c r="M1251" s="108"/>
      <c r="N1251" s="108"/>
      <c r="O1251" s="108"/>
      <c r="P1251" s="108"/>
      <c r="Q1251" s="108"/>
      <c r="R1251" s="108"/>
      <c r="S1251" s="108"/>
      <c r="T1251" s="108"/>
      <c r="U1251" s="108"/>
      <c r="V1251" s="108"/>
      <c r="W1251" s="108"/>
      <c r="X1251" s="108"/>
      <c r="Y1251" s="108"/>
      <c r="Z1251" s="108"/>
      <c r="AA1251" s="108"/>
      <c r="AB1251" s="108"/>
    </row>
    <row r="1252" spans="1:28" ht="12.75" customHeight="1" x14ac:dyDescent="0.35">
      <c r="A1252" s="105"/>
      <c r="B1252" s="72"/>
      <c r="C1252" s="112"/>
      <c r="D1252" s="34"/>
      <c r="E1252" s="113"/>
      <c r="F1252" s="72"/>
      <c r="G1252" s="126"/>
      <c r="H1252" s="125"/>
      <c r="I1252" s="72"/>
      <c r="J1252" s="72"/>
      <c r="K1252" s="108"/>
      <c r="L1252" s="108"/>
      <c r="M1252" s="108"/>
      <c r="N1252" s="108"/>
      <c r="O1252" s="108"/>
      <c r="P1252" s="108"/>
      <c r="Q1252" s="108"/>
      <c r="R1252" s="108"/>
      <c r="S1252" s="108"/>
      <c r="T1252" s="108"/>
      <c r="U1252" s="108"/>
      <c r="V1252" s="108"/>
      <c r="W1252" s="108"/>
      <c r="X1252" s="108"/>
      <c r="Y1252" s="108"/>
      <c r="Z1252" s="108"/>
      <c r="AA1252" s="108"/>
      <c r="AB1252" s="108"/>
    </row>
    <row r="1253" spans="1:28" ht="12.75" customHeight="1" x14ac:dyDescent="0.35">
      <c r="A1253" s="105"/>
      <c r="B1253" s="72"/>
      <c r="C1253" s="112"/>
      <c r="D1253" s="34"/>
      <c r="E1253" s="113"/>
      <c r="F1253" s="72"/>
      <c r="G1253" s="126"/>
      <c r="H1253" s="125"/>
      <c r="I1253" s="72"/>
      <c r="J1253" s="72"/>
      <c r="K1253" s="108"/>
      <c r="L1253" s="108"/>
      <c r="M1253" s="108"/>
      <c r="N1253" s="108"/>
      <c r="O1253" s="108"/>
      <c r="P1253" s="108"/>
      <c r="Q1253" s="108"/>
      <c r="R1253" s="108"/>
      <c r="S1253" s="108"/>
      <c r="T1253" s="108"/>
      <c r="U1253" s="108"/>
      <c r="V1253" s="108"/>
      <c r="W1253" s="108"/>
      <c r="X1253" s="108"/>
      <c r="Y1253" s="108"/>
      <c r="Z1253" s="108"/>
      <c r="AA1253" s="108"/>
      <c r="AB1253" s="108"/>
    </row>
    <row r="1254" spans="1:28" ht="12.75" customHeight="1" x14ac:dyDescent="0.35">
      <c r="A1254" s="105"/>
      <c r="B1254" s="72"/>
      <c r="C1254" s="112"/>
      <c r="D1254" s="34"/>
      <c r="E1254" s="113"/>
      <c r="F1254" s="72"/>
      <c r="G1254" s="126"/>
      <c r="H1254" s="125"/>
      <c r="I1254" s="72"/>
      <c r="J1254" s="72"/>
      <c r="K1254" s="108"/>
      <c r="L1254" s="108"/>
      <c r="M1254" s="108"/>
      <c r="N1254" s="108"/>
      <c r="O1254" s="108"/>
      <c r="P1254" s="108"/>
      <c r="Q1254" s="108"/>
      <c r="R1254" s="108"/>
      <c r="S1254" s="108"/>
      <c r="T1254" s="108"/>
      <c r="U1254" s="108"/>
      <c r="V1254" s="108"/>
      <c r="W1254" s="108"/>
      <c r="X1254" s="108"/>
      <c r="Y1254" s="108"/>
      <c r="Z1254" s="108"/>
      <c r="AA1254" s="108"/>
      <c r="AB1254" s="108"/>
    </row>
    <row r="1255" spans="1:28" ht="12.75" customHeight="1" x14ac:dyDescent="0.35">
      <c r="A1255" s="105"/>
      <c r="B1255" s="72"/>
      <c r="C1255" s="112"/>
      <c r="D1255" s="34"/>
      <c r="E1255" s="113"/>
      <c r="F1255" s="72"/>
      <c r="G1255" s="126"/>
      <c r="H1255" s="125"/>
      <c r="I1255" s="72"/>
      <c r="J1255" s="72"/>
      <c r="K1255" s="108"/>
      <c r="L1255" s="108"/>
      <c r="M1255" s="108"/>
      <c r="N1255" s="108"/>
      <c r="O1255" s="108"/>
      <c r="P1255" s="108"/>
      <c r="Q1255" s="108"/>
      <c r="R1255" s="108"/>
      <c r="S1255" s="108"/>
      <c r="T1255" s="108"/>
      <c r="U1255" s="108"/>
      <c r="V1255" s="108"/>
      <c r="W1255" s="108"/>
      <c r="X1255" s="108"/>
      <c r="Y1255" s="108"/>
      <c r="Z1255" s="108"/>
      <c r="AA1255" s="108"/>
      <c r="AB1255" s="108"/>
    </row>
    <row r="1256" spans="1:28" ht="12.75" customHeight="1" x14ac:dyDescent="0.35">
      <c r="A1256" s="105"/>
      <c r="B1256" s="72"/>
      <c r="C1256" s="112"/>
      <c r="D1256" s="34"/>
      <c r="E1256" s="113"/>
      <c r="F1256" s="72"/>
      <c r="G1256" s="126"/>
      <c r="H1256" s="125"/>
      <c r="I1256" s="72"/>
      <c r="J1256" s="72"/>
      <c r="K1256" s="108"/>
      <c r="L1256" s="108"/>
      <c r="M1256" s="108"/>
      <c r="N1256" s="108"/>
      <c r="O1256" s="108"/>
      <c r="P1256" s="108"/>
      <c r="Q1256" s="108"/>
      <c r="R1256" s="108"/>
      <c r="S1256" s="108"/>
      <c r="T1256" s="108"/>
      <c r="U1256" s="108"/>
      <c r="V1256" s="108"/>
      <c r="W1256" s="108"/>
      <c r="X1256" s="108"/>
      <c r="Y1256" s="108"/>
      <c r="Z1256" s="108"/>
      <c r="AA1256" s="108"/>
      <c r="AB1256" s="108"/>
    </row>
    <row r="1257" spans="1:28" ht="12.75" customHeight="1" x14ac:dyDescent="0.35">
      <c r="A1257" s="105"/>
      <c r="B1257" s="72"/>
      <c r="C1257" s="112"/>
      <c r="D1257" s="34"/>
      <c r="E1257" s="113"/>
      <c r="F1257" s="72"/>
      <c r="G1257" s="126"/>
      <c r="H1257" s="125"/>
      <c r="I1257" s="72"/>
      <c r="J1257" s="72"/>
      <c r="K1257" s="108"/>
      <c r="L1257" s="108"/>
      <c r="M1257" s="108"/>
      <c r="N1257" s="108"/>
      <c r="O1257" s="108"/>
      <c r="P1257" s="108"/>
      <c r="Q1257" s="108"/>
      <c r="R1257" s="108"/>
      <c r="S1257" s="108"/>
      <c r="T1257" s="108"/>
      <c r="U1257" s="108"/>
      <c r="V1257" s="108"/>
      <c r="W1257" s="108"/>
      <c r="X1257" s="108"/>
      <c r="Y1257" s="108"/>
      <c r="Z1257" s="108"/>
      <c r="AA1257" s="108"/>
      <c r="AB1257" s="108"/>
    </row>
    <row r="1258" spans="1:28" ht="12.75" customHeight="1" x14ac:dyDescent="0.35">
      <c r="A1258" s="105"/>
      <c r="B1258" s="72"/>
      <c r="C1258" s="112"/>
      <c r="D1258" s="34"/>
      <c r="E1258" s="113"/>
      <c r="F1258" s="72"/>
      <c r="G1258" s="126"/>
      <c r="H1258" s="125"/>
      <c r="I1258" s="72"/>
      <c r="J1258" s="72"/>
      <c r="K1258" s="108"/>
      <c r="L1258" s="108"/>
      <c r="M1258" s="108"/>
      <c r="N1258" s="108"/>
      <c r="O1258" s="108"/>
      <c r="P1258" s="108"/>
      <c r="Q1258" s="108"/>
      <c r="R1258" s="108"/>
      <c r="S1258" s="108"/>
      <c r="T1258" s="108"/>
      <c r="U1258" s="108"/>
      <c r="V1258" s="108"/>
      <c r="W1258" s="108"/>
      <c r="X1258" s="108"/>
      <c r="Y1258" s="108"/>
      <c r="Z1258" s="108"/>
      <c r="AA1258" s="108"/>
      <c r="AB1258" s="108"/>
    </row>
    <row r="1259" spans="1:28" ht="12.75" customHeight="1" x14ac:dyDescent="0.35">
      <c r="A1259" s="105"/>
      <c r="B1259" s="72"/>
      <c r="C1259" s="112"/>
      <c r="D1259" s="34"/>
      <c r="E1259" s="113"/>
      <c r="F1259" s="72"/>
      <c r="G1259" s="126"/>
      <c r="H1259" s="125"/>
      <c r="I1259" s="72"/>
      <c r="J1259" s="72"/>
      <c r="K1259" s="108"/>
      <c r="L1259" s="108"/>
      <c r="M1259" s="108"/>
      <c r="N1259" s="108"/>
      <c r="O1259" s="108"/>
      <c r="P1259" s="108"/>
      <c r="Q1259" s="108"/>
      <c r="R1259" s="108"/>
      <c r="S1259" s="108"/>
      <c r="T1259" s="108"/>
      <c r="U1259" s="108"/>
      <c r="V1259" s="108"/>
      <c r="W1259" s="108"/>
      <c r="X1259" s="108"/>
      <c r="Y1259" s="108"/>
      <c r="Z1259" s="108"/>
      <c r="AA1259" s="108"/>
      <c r="AB1259" s="108"/>
    </row>
    <row r="1260" spans="1:28" ht="12.75" customHeight="1" x14ac:dyDescent="0.35">
      <c r="A1260" s="105"/>
      <c r="B1260" s="72"/>
      <c r="C1260" s="112"/>
      <c r="D1260" s="34"/>
      <c r="E1260" s="113"/>
      <c r="F1260" s="72"/>
      <c r="G1260" s="126"/>
      <c r="H1260" s="125"/>
      <c r="I1260" s="72"/>
      <c r="J1260" s="72"/>
      <c r="K1260" s="108"/>
      <c r="L1260" s="108"/>
      <c r="M1260" s="108"/>
      <c r="N1260" s="108"/>
      <c r="O1260" s="108"/>
      <c r="P1260" s="108"/>
      <c r="Q1260" s="108"/>
      <c r="R1260" s="108"/>
      <c r="S1260" s="108"/>
      <c r="T1260" s="108"/>
      <c r="U1260" s="108"/>
      <c r="V1260" s="108"/>
      <c r="W1260" s="108"/>
      <c r="X1260" s="108"/>
      <c r="Y1260" s="108"/>
      <c r="Z1260" s="108"/>
      <c r="AA1260" s="108"/>
      <c r="AB1260" s="108"/>
    </row>
    <row r="1261" spans="1:28" ht="12.75" customHeight="1" x14ac:dyDescent="0.35">
      <c r="A1261" s="105"/>
      <c r="B1261" s="72"/>
      <c r="C1261" s="112"/>
      <c r="D1261" s="34"/>
      <c r="E1261" s="113"/>
      <c r="F1261" s="72"/>
      <c r="G1261" s="126"/>
      <c r="H1261" s="125"/>
      <c r="I1261" s="72"/>
      <c r="J1261" s="72"/>
      <c r="K1261" s="108"/>
      <c r="L1261" s="108"/>
      <c r="M1261" s="108"/>
      <c r="N1261" s="108"/>
      <c r="O1261" s="108"/>
      <c r="P1261" s="108"/>
      <c r="Q1261" s="108"/>
      <c r="R1261" s="108"/>
      <c r="S1261" s="108"/>
      <c r="T1261" s="108"/>
      <c r="U1261" s="108"/>
      <c r="V1261" s="108"/>
      <c r="W1261" s="108"/>
      <c r="X1261" s="108"/>
      <c r="Y1261" s="108"/>
      <c r="Z1261" s="108"/>
      <c r="AA1261" s="108"/>
      <c r="AB1261" s="108"/>
    </row>
    <row r="1262" spans="1:28" ht="12.75" customHeight="1" x14ac:dyDescent="0.35">
      <c r="A1262" s="105"/>
      <c r="B1262" s="72"/>
      <c r="C1262" s="112"/>
      <c r="D1262" s="34"/>
      <c r="E1262" s="113"/>
      <c r="F1262" s="72"/>
      <c r="G1262" s="126"/>
      <c r="H1262" s="125"/>
      <c r="I1262" s="72"/>
      <c r="J1262" s="72"/>
      <c r="K1262" s="108"/>
      <c r="L1262" s="108"/>
      <c r="M1262" s="108"/>
      <c r="N1262" s="108"/>
      <c r="O1262" s="108"/>
      <c r="P1262" s="108"/>
      <c r="Q1262" s="108"/>
      <c r="R1262" s="108"/>
      <c r="S1262" s="108"/>
      <c r="T1262" s="108"/>
      <c r="U1262" s="108"/>
      <c r="V1262" s="108"/>
      <c r="W1262" s="108"/>
      <c r="X1262" s="108"/>
      <c r="Y1262" s="108"/>
      <c r="Z1262" s="108"/>
      <c r="AA1262" s="108"/>
      <c r="AB1262" s="108"/>
    </row>
    <row r="1263" spans="1:28" ht="12.75" customHeight="1" x14ac:dyDescent="0.35">
      <c r="A1263" s="105"/>
      <c r="B1263" s="72"/>
      <c r="C1263" s="112"/>
      <c r="D1263" s="34"/>
      <c r="E1263" s="113"/>
      <c r="F1263" s="72"/>
      <c r="G1263" s="126"/>
      <c r="H1263" s="125"/>
      <c r="I1263" s="72"/>
      <c r="J1263" s="72"/>
      <c r="K1263" s="108"/>
      <c r="L1263" s="108"/>
      <c r="M1263" s="108"/>
      <c r="N1263" s="108"/>
      <c r="O1263" s="108"/>
      <c r="P1263" s="108"/>
      <c r="Q1263" s="108"/>
      <c r="R1263" s="108"/>
      <c r="S1263" s="108"/>
      <c r="T1263" s="108"/>
      <c r="U1263" s="108"/>
      <c r="V1263" s="108"/>
      <c r="W1263" s="108"/>
      <c r="X1263" s="108"/>
      <c r="Y1263" s="108"/>
      <c r="Z1263" s="108"/>
      <c r="AA1263" s="108"/>
      <c r="AB1263" s="108"/>
    </row>
    <row r="1264" spans="1:28" ht="12.75" customHeight="1" x14ac:dyDescent="0.35">
      <c r="A1264" s="105"/>
      <c r="B1264" s="72"/>
      <c r="C1264" s="112"/>
      <c r="D1264" s="34"/>
      <c r="E1264" s="113"/>
      <c r="F1264" s="72"/>
      <c r="G1264" s="126"/>
      <c r="H1264" s="125"/>
      <c r="I1264" s="72"/>
      <c r="J1264" s="72"/>
      <c r="K1264" s="108"/>
      <c r="L1264" s="108"/>
      <c r="M1264" s="108"/>
      <c r="N1264" s="108"/>
      <c r="O1264" s="108"/>
      <c r="P1264" s="108"/>
      <c r="Q1264" s="108"/>
      <c r="R1264" s="108"/>
      <c r="S1264" s="108"/>
      <c r="T1264" s="108"/>
      <c r="U1264" s="108"/>
      <c r="V1264" s="108"/>
      <c r="W1264" s="108"/>
      <c r="X1264" s="108"/>
      <c r="Y1264" s="108"/>
      <c r="Z1264" s="108"/>
      <c r="AA1264" s="108"/>
      <c r="AB1264" s="108"/>
    </row>
    <row r="1265" spans="1:28" ht="12.75" customHeight="1" x14ac:dyDescent="0.35">
      <c r="A1265" s="105"/>
      <c r="B1265" s="72"/>
      <c r="C1265" s="112"/>
      <c r="D1265" s="34"/>
      <c r="E1265" s="113"/>
      <c r="F1265" s="72"/>
      <c r="G1265" s="126"/>
      <c r="H1265" s="125"/>
      <c r="I1265" s="72"/>
      <c r="J1265" s="72"/>
      <c r="K1265" s="108"/>
      <c r="L1265" s="108"/>
      <c r="M1265" s="108"/>
      <c r="N1265" s="108"/>
      <c r="O1265" s="108"/>
      <c r="P1265" s="108"/>
      <c r="Q1265" s="108"/>
      <c r="R1265" s="108"/>
      <c r="S1265" s="108"/>
      <c r="T1265" s="108"/>
      <c r="U1265" s="108"/>
      <c r="V1265" s="108"/>
      <c r="W1265" s="108"/>
      <c r="X1265" s="108"/>
      <c r="Y1265" s="108"/>
      <c r="Z1265" s="108"/>
      <c r="AA1265" s="108"/>
      <c r="AB1265" s="108"/>
    </row>
    <row r="1266" spans="1:28" ht="12.75" customHeight="1" x14ac:dyDescent="0.35">
      <c r="A1266" s="105"/>
      <c r="B1266" s="72"/>
      <c r="C1266" s="112"/>
      <c r="D1266" s="34"/>
      <c r="E1266" s="113"/>
      <c r="F1266" s="72"/>
      <c r="G1266" s="126"/>
      <c r="H1266" s="125"/>
      <c r="I1266" s="72"/>
      <c r="J1266" s="72"/>
      <c r="K1266" s="108"/>
      <c r="L1266" s="108"/>
      <c r="M1266" s="108"/>
      <c r="N1266" s="108"/>
      <c r="O1266" s="108"/>
      <c r="P1266" s="108"/>
      <c r="Q1266" s="108"/>
      <c r="R1266" s="108"/>
      <c r="S1266" s="108"/>
      <c r="T1266" s="108"/>
      <c r="U1266" s="108"/>
      <c r="V1266" s="108"/>
      <c r="W1266" s="108"/>
      <c r="X1266" s="108"/>
      <c r="Y1266" s="108"/>
      <c r="Z1266" s="108"/>
      <c r="AA1266" s="108"/>
      <c r="AB1266" s="108"/>
    </row>
    <row r="1267" spans="1:28" ht="12.75" customHeight="1" x14ac:dyDescent="0.35">
      <c r="A1267" s="105"/>
      <c r="B1267" s="72"/>
      <c r="C1267" s="112"/>
      <c r="D1267" s="34"/>
      <c r="E1267" s="113"/>
      <c r="F1267" s="72"/>
      <c r="G1267" s="126"/>
      <c r="H1267" s="125"/>
      <c r="I1267" s="72"/>
      <c r="J1267" s="72"/>
      <c r="K1267" s="108"/>
      <c r="L1267" s="108"/>
      <c r="M1267" s="108"/>
      <c r="N1267" s="108"/>
      <c r="O1267" s="108"/>
      <c r="P1267" s="108"/>
      <c r="Q1267" s="108"/>
      <c r="R1267" s="108"/>
      <c r="S1267" s="108"/>
      <c r="T1267" s="108"/>
      <c r="U1267" s="108"/>
      <c r="V1267" s="108"/>
      <c r="W1267" s="108"/>
      <c r="X1267" s="108"/>
      <c r="Y1267" s="108"/>
      <c r="Z1267" s="108"/>
      <c r="AA1267" s="108"/>
      <c r="AB1267" s="108"/>
    </row>
    <row r="1268" spans="1:28" ht="12.75" customHeight="1" x14ac:dyDescent="0.35">
      <c r="A1268" s="105"/>
      <c r="B1268" s="72"/>
      <c r="C1268" s="112"/>
      <c r="D1268" s="34"/>
      <c r="E1268" s="113"/>
      <c r="F1268" s="72"/>
      <c r="G1268" s="126"/>
      <c r="H1268" s="125"/>
      <c r="I1268" s="72"/>
      <c r="J1268" s="72"/>
      <c r="K1268" s="108"/>
      <c r="L1268" s="108"/>
      <c r="M1268" s="108"/>
      <c r="N1268" s="108"/>
      <c r="O1268" s="108"/>
      <c r="P1268" s="108"/>
      <c r="Q1268" s="108"/>
      <c r="R1268" s="108"/>
      <c r="S1268" s="108"/>
      <c r="T1268" s="108"/>
      <c r="U1268" s="108"/>
      <c r="V1268" s="108"/>
      <c r="W1268" s="108"/>
      <c r="X1268" s="108"/>
      <c r="Y1268" s="108"/>
      <c r="Z1268" s="108"/>
      <c r="AA1268" s="108"/>
      <c r="AB1268" s="108"/>
    </row>
    <row r="1269" spans="1:28" ht="12.75" customHeight="1" x14ac:dyDescent="0.35">
      <c r="A1269" s="105"/>
      <c r="B1269" s="72"/>
      <c r="C1269" s="112"/>
      <c r="D1269" s="34"/>
      <c r="E1269" s="113"/>
      <c r="F1269" s="72"/>
      <c r="G1269" s="126"/>
      <c r="H1269" s="125"/>
      <c r="I1269" s="72"/>
      <c r="J1269" s="72"/>
      <c r="K1269" s="108"/>
      <c r="L1269" s="108"/>
      <c r="M1269" s="108"/>
      <c r="N1269" s="108"/>
      <c r="O1269" s="108"/>
      <c r="P1269" s="108"/>
      <c r="Q1269" s="108"/>
      <c r="R1269" s="108"/>
      <c r="S1269" s="108"/>
      <c r="T1269" s="108"/>
      <c r="U1269" s="108"/>
      <c r="V1269" s="108"/>
      <c r="W1269" s="108"/>
      <c r="X1269" s="108"/>
      <c r="Y1269" s="108"/>
      <c r="Z1269" s="108"/>
      <c r="AA1269" s="108"/>
      <c r="AB1269" s="108"/>
    </row>
    <row r="1270" spans="1:28" ht="12.75" customHeight="1" x14ac:dyDescent="0.35">
      <c r="A1270" s="105"/>
      <c r="B1270" s="72"/>
      <c r="C1270" s="112"/>
      <c r="D1270" s="34"/>
      <c r="E1270" s="113"/>
      <c r="F1270" s="72"/>
      <c r="G1270" s="126"/>
      <c r="H1270" s="125"/>
      <c r="I1270" s="72"/>
      <c r="J1270" s="72"/>
      <c r="K1270" s="108"/>
      <c r="L1270" s="108"/>
      <c r="M1270" s="108"/>
      <c r="N1270" s="108"/>
      <c r="O1270" s="108"/>
      <c r="P1270" s="108"/>
      <c r="Q1270" s="108"/>
      <c r="R1270" s="108"/>
      <c r="S1270" s="108"/>
      <c r="T1270" s="108"/>
      <c r="U1270" s="108"/>
      <c r="V1270" s="108"/>
      <c r="W1270" s="108"/>
      <c r="X1270" s="108"/>
      <c r="Y1270" s="108"/>
      <c r="Z1270" s="108"/>
      <c r="AA1270" s="108"/>
      <c r="AB1270" s="108"/>
    </row>
    <row r="1271" spans="1:28" ht="12.75" customHeight="1" x14ac:dyDescent="0.35">
      <c r="A1271" s="105"/>
      <c r="B1271" s="72"/>
      <c r="C1271" s="112"/>
      <c r="D1271" s="34"/>
      <c r="E1271" s="113"/>
      <c r="F1271" s="72"/>
      <c r="G1271" s="126"/>
      <c r="H1271" s="125"/>
      <c r="I1271" s="72"/>
      <c r="J1271" s="72"/>
      <c r="K1271" s="108"/>
      <c r="L1271" s="108"/>
      <c r="M1271" s="108"/>
      <c r="N1271" s="108"/>
      <c r="O1271" s="108"/>
      <c r="P1271" s="108"/>
      <c r="Q1271" s="108"/>
      <c r="R1271" s="108"/>
      <c r="S1271" s="108"/>
      <c r="T1271" s="108"/>
      <c r="U1271" s="108"/>
      <c r="V1271" s="108"/>
      <c r="W1271" s="108"/>
      <c r="X1271" s="108"/>
      <c r="Y1271" s="108"/>
      <c r="Z1271" s="108"/>
      <c r="AA1271" s="108"/>
      <c r="AB1271" s="108"/>
    </row>
    <row r="1272" spans="1:28" ht="12.75" customHeight="1" x14ac:dyDescent="0.35">
      <c r="A1272" s="105"/>
      <c r="B1272" s="72"/>
      <c r="C1272" s="112"/>
      <c r="D1272" s="34"/>
      <c r="E1272" s="113"/>
      <c r="F1272" s="72"/>
      <c r="G1272" s="126"/>
      <c r="H1272" s="125"/>
      <c r="I1272" s="72"/>
      <c r="J1272" s="72"/>
      <c r="K1272" s="108"/>
      <c r="L1272" s="108"/>
      <c r="M1272" s="108"/>
      <c r="N1272" s="108"/>
      <c r="O1272" s="108"/>
      <c r="P1272" s="108"/>
      <c r="Q1272" s="108"/>
      <c r="R1272" s="108"/>
      <c r="S1272" s="108"/>
      <c r="T1272" s="108"/>
      <c r="U1272" s="108"/>
      <c r="V1272" s="108"/>
      <c r="W1272" s="108"/>
      <c r="X1272" s="108"/>
      <c r="Y1272" s="108"/>
      <c r="Z1272" s="108"/>
      <c r="AA1272" s="108"/>
      <c r="AB1272" s="108"/>
    </row>
    <row r="1273" spans="1:28" ht="12.75" customHeight="1" x14ac:dyDescent="0.35">
      <c r="A1273" s="105"/>
      <c r="B1273" s="72"/>
      <c r="C1273" s="112"/>
      <c r="D1273" s="34"/>
      <c r="E1273" s="113"/>
      <c r="F1273" s="72"/>
      <c r="G1273" s="126"/>
      <c r="H1273" s="125"/>
      <c r="I1273" s="72"/>
      <c r="J1273" s="72"/>
      <c r="K1273" s="108"/>
      <c r="L1273" s="108"/>
      <c r="M1273" s="108"/>
      <c r="N1273" s="108"/>
      <c r="O1273" s="108"/>
      <c r="P1273" s="108"/>
      <c r="Q1273" s="108"/>
      <c r="R1273" s="108"/>
      <c r="S1273" s="108"/>
      <c r="T1273" s="108"/>
      <c r="U1273" s="108"/>
      <c r="V1273" s="108"/>
      <c r="W1273" s="108"/>
      <c r="X1273" s="108"/>
      <c r="Y1273" s="108"/>
      <c r="Z1273" s="108"/>
      <c r="AA1273" s="108"/>
      <c r="AB1273" s="108"/>
    </row>
    <row r="1274" spans="1:28" ht="12.75" customHeight="1" x14ac:dyDescent="0.35">
      <c r="A1274" s="105"/>
      <c r="B1274" s="72"/>
      <c r="C1274" s="112"/>
      <c r="D1274" s="34"/>
      <c r="E1274" s="113"/>
      <c r="F1274" s="72"/>
      <c r="G1274" s="126"/>
      <c r="H1274" s="125"/>
      <c r="I1274" s="72"/>
      <c r="J1274" s="72"/>
      <c r="K1274" s="108"/>
      <c r="L1274" s="108"/>
      <c r="M1274" s="108"/>
      <c r="N1274" s="108"/>
      <c r="O1274" s="108"/>
      <c r="P1274" s="108"/>
      <c r="Q1274" s="108"/>
      <c r="R1274" s="108"/>
      <c r="S1274" s="108"/>
      <c r="T1274" s="108"/>
      <c r="U1274" s="108"/>
      <c r="V1274" s="108"/>
      <c r="W1274" s="108"/>
      <c r="X1274" s="108"/>
      <c r="Y1274" s="108"/>
      <c r="Z1274" s="108"/>
      <c r="AA1274" s="108"/>
      <c r="AB1274" s="108"/>
    </row>
    <row r="1275" spans="1:28" ht="12.75" customHeight="1" x14ac:dyDescent="0.35">
      <c r="A1275" s="105"/>
      <c r="B1275" s="72"/>
      <c r="C1275" s="112"/>
      <c r="D1275" s="34"/>
      <c r="E1275" s="113"/>
      <c r="F1275" s="72"/>
      <c r="G1275" s="126"/>
      <c r="H1275" s="125"/>
      <c r="I1275" s="72"/>
      <c r="J1275" s="72"/>
      <c r="K1275" s="108"/>
      <c r="L1275" s="108"/>
      <c r="M1275" s="108"/>
      <c r="N1275" s="108"/>
      <c r="O1275" s="108"/>
      <c r="P1275" s="108"/>
      <c r="Q1275" s="108"/>
      <c r="R1275" s="108"/>
      <c r="S1275" s="108"/>
      <c r="T1275" s="108"/>
      <c r="U1275" s="108"/>
      <c r="V1275" s="108"/>
      <c r="W1275" s="108"/>
      <c r="X1275" s="108"/>
      <c r="Y1275" s="108"/>
      <c r="Z1275" s="108"/>
      <c r="AA1275" s="108"/>
      <c r="AB1275" s="108"/>
    </row>
    <row r="1276" spans="1:28" ht="12.75" customHeight="1" x14ac:dyDescent="0.35">
      <c r="A1276" s="105"/>
      <c r="B1276" s="72"/>
      <c r="C1276" s="112"/>
      <c r="D1276" s="34"/>
      <c r="E1276" s="113"/>
      <c r="F1276" s="72"/>
      <c r="G1276" s="126"/>
      <c r="H1276" s="125"/>
      <c r="I1276" s="72"/>
      <c r="J1276" s="72"/>
      <c r="K1276" s="108"/>
      <c r="L1276" s="108"/>
      <c r="M1276" s="108"/>
      <c r="N1276" s="108"/>
      <c r="O1276" s="108"/>
      <c r="P1276" s="108"/>
      <c r="Q1276" s="108"/>
      <c r="R1276" s="108"/>
      <c r="S1276" s="108"/>
      <c r="T1276" s="108"/>
      <c r="U1276" s="108"/>
      <c r="V1276" s="108"/>
      <c r="W1276" s="108"/>
      <c r="X1276" s="108"/>
      <c r="Y1276" s="108"/>
      <c r="Z1276" s="108"/>
      <c r="AA1276" s="108"/>
      <c r="AB1276" s="108"/>
    </row>
    <row r="1277" spans="1:28" ht="12.75" customHeight="1" x14ac:dyDescent="0.35">
      <c r="A1277" s="105"/>
      <c r="B1277" s="72"/>
      <c r="C1277" s="112"/>
      <c r="D1277" s="34"/>
      <c r="E1277" s="113"/>
      <c r="F1277" s="72"/>
      <c r="G1277" s="126"/>
      <c r="H1277" s="125"/>
      <c r="I1277" s="72"/>
      <c r="J1277" s="72"/>
      <c r="K1277" s="108"/>
      <c r="L1277" s="108"/>
      <c r="M1277" s="108"/>
      <c r="N1277" s="108"/>
      <c r="O1277" s="108"/>
      <c r="P1277" s="108"/>
      <c r="Q1277" s="108"/>
      <c r="R1277" s="108"/>
      <c r="S1277" s="108"/>
      <c r="T1277" s="108"/>
      <c r="U1277" s="108"/>
      <c r="V1277" s="108"/>
      <c r="W1277" s="108"/>
      <c r="X1277" s="108"/>
      <c r="Y1277" s="108"/>
      <c r="Z1277" s="108"/>
      <c r="AA1277" s="108"/>
      <c r="AB1277" s="108"/>
    </row>
    <row r="1278" spans="1:28" ht="12.75" customHeight="1" x14ac:dyDescent="0.35">
      <c r="A1278" s="105"/>
      <c r="B1278" s="72"/>
      <c r="C1278" s="112"/>
      <c r="D1278" s="34"/>
      <c r="E1278" s="113"/>
      <c r="F1278" s="72"/>
      <c r="G1278" s="126"/>
      <c r="H1278" s="125"/>
      <c r="I1278" s="72"/>
      <c r="J1278" s="72"/>
      <c r="K1278" s="108"/>
      <c r="L1278" s="108"/>
      <c r="M1278" s="108"/>
      <c r="N1278" s="108"/>
      <c r="O1278" s="108"/>
      <c r="P1278" s="108"/>
      <c r="Q1278" s="108"/>
      <c r="R1278" s="108"/>
      <c r="S1278" s="108"/>
      <c r="T1278" s="108"/>
      <c r="U1278" s="108"/>
      <c r="V1278" s="108"/>
      <c r="W1278" s="108"/>
      <c r="X1278" s="108"/>
      <c r="Y1278" s="108"/>
      <c r="Z1278" s="108"/>
      <c r="AA1278" s="108"/>
      <c r="AB1278" s="108"/>
    </row>
    <row r="1279" spans="1:28" ht="12.75" customHeight="1" x14ac:dyDescent="0.35">
      <c r="A1279" s="105"/>
      <c r="B1279" s="72"/>
      <c r="C1279" s="112"/>
      <c r="D1279" s="34"/>
      <c r="E1279" s="113"/>
      <c r="F1279" s="72"/>
      <c r="G1279" s="126"/>
      <c r="H1279" s="125"/>
      <c r="I1279" s="72"/>
      <c r="J1279" s="72"/>
      <c r="K1279" s="108"/>
      <c r="L1279" s="108"/>
      <c r="M1279" s="108"/>
      <c r="N1279" s="108"/>
      <c r="O1279" s="108"/>
      <c r="P1279" s="108"/>
      <c r="Q1279" s="108"/>
      <c r="R1279" s="108"/>
      <c r="S1279" s="108"/>
      <c r="T1279" s="108"/>
      <c r="U1279" s="108"/>
      <c r="V1279" s="108"/>
      <c r="W1279" s="108"/>
      <c r="X1279" s="108"/>
      <c r="Y1279" s="108"/>
      <c r="Z1279" s="108"/>
      <c r="AA1279" s="108"/>
      <c r="AB1279" s="108"/>
    </row>
    <row r="1280" spans="1:28" ht="12.75" customHeight="1" x14ac:dyDescent="0.35">
      <c r="A1280" s="105"/>
      <c r="B1280" s="72"/>
      <c r="C1280" s="112"/>
      <c r="D1280" s="34"/>
      <c r="E1280" s="113"/>
      <c r="F1280" s="72"/>
      <c r="G1280" s="126"/>
      <c r="H1280" s="125"/>
      <c r="I1280" s="72"/>
      <c r="J1280" s="72"/>
      <c r="K1280" s="108"/>
      <c r="L1280" s="108"/>
      <c r="M1280" s="108"/>
      <c r="N1280" s="108"/>
      <c r="O1280" s="108"/>
      <c r="P1280" s="108"/>
      <c r="Q1280" s="108"/>
      <c r="R1280" s="108"/>
      <c r="S1280" s="108"/>
      <c r="T1280" s="108"/>
      <c r="U1280" s="108"/>
      <c r="V1280" s="108"/>
      <c r="W1280" s="108"/>
      <c r="X1280" s="108"/>
      <c r="Y1280" s="108"/>
      <c r="Z1280" s="108"/>
      <c r="AA1280" s="108"/>
      <c r="AB1280" s="108"/>
    </row>
    <row r="1281" spans="1:28" ht="12.75" customHeight="1" x14ac:dyDescent="0.35">
      <c r="A1281" s="105"/>
      <c r="B1281" s="72"/>
      <c r="C1281" s="112"/>
      <c r="D1281" s="34"/>
      <c r="E1281" s="113"/>
      <c r="F1281" s="72"/>
      <c r="G1281" s="126"/>
      <c r="H1281" s="125"/>
      <c r="I1281" s="72"/>
      <c r="J1281" s="72"/>
      <c r="K1281" s="108"/>
      <c r="L1281" s="108"/>
      <c r="M1281" s="108"/>
      <c r="N1281" s="108"/>
      <c r="O1281" s="108"/>
      <c r="P1281" s="108"/>
      <c r="Q1281" s="108"/>
      <c r="R1281" s="108"/>
      <c r="S1281" s="108"/>
      <c r="T1281" s="108"/>
      <c r="U1281" s="108"/>
      <c r="V1281" s="108"/>
      <c r="W1281" s="108"/>
      <c r="X1281" s="108"/>
      <c r="Y1281" s="108"/>
      <c r="Z1281" s="108"/>
      <c r="AA1281" s="108"/>
      <c r="AB1281" s="108"/>
    </row>
    <row r="1282" spans="1:28" ht="12.75" customHeight="1" x14ac:dyDescent="0.35">
      <c r="A1282" s="105"/>
      <c r="B1282" s="72"/>
      <c r="C1282" s="112"/>
      <c r="D1282" s="34"/>
      <c r="E1282" s="113"/>
      <c r="F1282" s="72"/>
      <c r="G1282" s="126"/>
      <c r="H1282" s="125"/>
      <c r="I1282" s="72"/>
      <c r="J1282" s="72"/>
      <c r="K1282" s="108"/>
      <c r="L1282" s="108"/>
      <c r="M1282" s="108"/>
      <c r="N1282" s="108"/>
      <c r="O1282" s="108"/>
      <c r="P1282" s="108"/>
      <c r="Q1282" s="108"/>
      <c r="R1282" s="108"/>
      <c r="S1282" s="108"/>
      <c r="T1282" s="108"/>
      <c r="U1282" s="108"/>
      <c r="V1282" s="108"/>
      <c r="W1282" s="108"/>
      <c r="X1282" s="108"/>
      <c r="Y1282" s="108"/>
      <c r="Z1282" s="108"/>
      <c r="AA1282" s="108"/>
      <c r="AB1282" s="108"/>
    </row>
    <row r="1283" spans="1:28" ht="12.75" customHeight="1" x14ac:dyDescent="0.35">
      <c r="A1283" s="105"/>
      <c r="B1283" s="72"/>
      <c r="C1283" s="112"/>
      <c r="D1283" s="34"/>
      <c r="E1283" s="113"/>
      <c r="F1283" s="72"/>
      <c r="G1283" s="126"/>
      <c r="H1283" s="125"/>
      <c r="I1283" s="72"/>
      <c r="J1283" s="72"/>
      <c r="K1283" s="108"/>
      <c r="L1283" s="108"/>
      <c r="M1283" s="108"/>
      <c r="N1283" s="108"/>
      <c r="O1283" s="108"/>
      <c r="P1283" s="108"/>
      <c r="Q1283" s="108"/>
      <c r="R1283" s="108"/>
      <c r="S1283" s="108"/>
      <c r="T1283" s="108"/>
      <c r="U1283" s="108"/>
      <c r="V1283" s="108"/>
      <c r="W1283" s="108"/>
      <c r="X1283" s="108"/>
      <c r="Y1283" s="108"/>
      <c r="Z1283" s="108"/>
      <c r="AA1283" s="108"/>
      <c r="AB1283" s="108"/>
    </row>
    <row r="1284" spans="1:28" ht="12.75" customHeight="1" x14ac:dyDescent="0.35">
      <c r="A1284" s="105"/>
      <c r="B1284" s="72"/>
      <c r="C1284" s="112"/>
      <c r="D1284" s="34"/>
      <c r="E1284" s="113"/>
      <c r="F1284" s="72"/>
      <c r="G1284" s="126"/>
      <c r="H1284" s="125"/>
      <c r="I1284" s="72"/>
      <c r="J1284" s="72"/>
      <c r="K1284" s="108"/>
      <c r="L1284" s="108"/>
      <c r="M1284" s="108"/>
      <c r="N1284" s="108"/>
      <c r="O1284" s="108"/>
      <c r="P1284" s="108"/>
      <c r="Q1284" s="108"/>
      <c r="R1284" s="108"/>
      <c r="S1284" s="108"/>
      <c r="T1284" s="108"/>
      <c r="U1284" s="108"/>
      <c r="V1284" s="108"/>
      <c r="W1284" s="108"/>
      <c r="X1284" s="108"/>
      <c r="Y1284" s="108"/>
      <c r="Z1284" s="108"/>
      <c r="AA1284" s="108"/>
      <c r="AB1284" s="108"/>
    </row>
    <row r="1285" spans="1:28" ht="12.75" customHeight="1" x14ac:dyDescent="0.35">
      <c r="A1285" s="105"/>
      <c r="B1285" s="72"/>
      <c r="C1285" s="112"/>
      <c r="D1285" s="34"/>
      <c r="E1285" s="113"/>
      <c r="F1285" s="72"/>
      <c r="G1285" s="126"/>
      <c r="H1285" s="125"/>
      <c r="I1285" s="72"/>
      <c r="J1285" s="72"/>
      <c r="K1285" s="108"/>
      <c r="L1285" s="108"/>
      <c r="M1285" s="108"/>
      <c r="N1285" s="108"/>
      <c r="O1285" s="108"/>
      <c r="P1285" s="108"/>
      <c r="Q1285" s="108"/>
      <c r="R1285" s="108"/>
      <c r="S1285" s="108"/>
      <c r="T1285" s="108"/>
      <c r="U1285" s="108"/>
      <c r="V1285" s="108"/>
      <c r="W1285" s="108"/>
      <c r="X1285" s="108"/>
      <c r="Y1285" s="108"/>
      <c r="Z1285" s="108"/>
      <c r="AA1285" s="108"/>
      <c r="AB1285" s="108"/>
    </row>
    <row r="1286" spans="1:28" ht="12.75" customHeight="1" x14ac:dyDescent="0.35">
      <c r="A1286" s="105"/>
      <c r="B1286" s="72"/>
      <c r="C1286" s="112"/>
      <c r="D1286" s="34"/>
      <c r="E1286" s="113"/>
      <c r="F1286" s="72"/>
      <c r="G1286" s="126"/>
      <c r="H1286" s="125"/>
      <c r="I1286" s="72"/>
      <c r="J1286" s="72"/>
      <c r="K1286" s="108"/>
      <c r="L1286" s="108"/>
      <c r="M1286" s="108"/>
      <c r="N1286" s="108"/>
      <c r="O1286" s="108"/>
      <c r="P1286" s="108"/>
      <c r="Q1286" s="108"/>
      <c r="R1286" s="108"/>
      <c r="S1286" s="108"/>
      <c r="T1286" s="108"/>
      <c r="U1286" s="108"/>
      <c r="V1286" s="108"/>
      <c r="W1286" s="108"/>
      <c r="X1286" s="108"/>
      <c r="Y1286" s="108"/>
      <c r="Z1286" s="108"/>
      <c r="AA1286" s="108"/>
      <c r="AB1286" s="108"/>
    </row>
    <row r="1287" spans="1:28" ht="12.75" customHeight="1" x14ac:dyDescent="0.35">
      <c r="A1287" s="105"/>
      <c r="B1287" s="72"/>
      <c r="C1287" s="112"/>
      <c r="D1287" s="34"/>
      <c r="E1287" s="113"/>
      <c r="F1287" s="72"/>
      <c r="G1287" s="126"/>
      <c r="H1287" s="125"/>
      <c r="I1287" s="72"/>
      <c r="J1287" s="72"/>
      <c r="K1287" s="108"/>
      <c r="L1287" s="108"/>
      <c r="M1287" s="108"/>
      <c r="N1287" s="108"/>
      <c r="O1287" s="108"/>
      <c r="P1287" s="108"/>
      <c r="Q1287" s="108"/>
      <c r="R1287" s="108"/>
      <c r="S1287" s="108"/>
      <c r="T1287" s="108"/>
      <c r="U1287" s="108"/>
      <c r="V1287" s="108"/>
      <c r="W1287" s="108"/>
      <c r="X1287" s="108"/>
      <c r="Y1287" s="108"/>
      <c r="Z1287" s="108"/>
      <c r="AA1287" s="108"/>
      <c r="AB1287" s="108"/>
    </row>
    <row r="1288" spans="1:28" ht="12.75" customHeight="1" x14ac:dyDescent="0.35">
      <c r="A1288" s="105"/>
      <c r="B1288" s="72"/>
      <c r="C1288" s="112"/>
      <c r="D1288" s="34"/>
      <c r="E1288" s="113"/>
      <c r="F1288" s="72"/>
      <c r="G1288" s="126"/>
      <c r="H1288" s="125"/>
      <c r="I1288" s="72"/>
      <c r="J1288" s="72"/>
      <c r="K1288" s="108"/>
      <c r="L1288" s="108"/>
      <c r="M1288" s="108"/>
      <c r="N1288" s="108"/>
      <c r="O1288" s="108"/>
      <c r="P1288" s="108"/>
      <c r="Q1288" s="108"/>
      <c r="R1288" s="108"/>
      <c r="S1288" s="108"/>
      <c r="T1288" s="108"/>
      <c r="U1288" s="108"/>
      <c r="V1288" s="108"/>
      <c r="W1288" s="108"/>
      <c r="X1288" s="108"/>
      <c r="Y1288" s="108"/>
      <c r="Z1288" s="108"/>
      <c r="AA1288" s="108"/>
      <c r="AB1288" s="108"/>
    </row>
    <row r="1289" spans="1:28" ht="12.75" customHeight="1" x14ac:dyDescent="0.35">
      <c r="A1289" s="105"/>
      <c r="B1289" s="72"/>
      <c r="C1289" s="112"/>
      <c r="D1289" s="34"/>
      <c r="E1289" s="113"/>
      <c r="F1289" s="72"/>
      <c r="G1289" s="126"/>
      <c r="H1289" s="125"/>
      <c r="I1289" s="72"/>
      <c r="J1289" s="72"/>
      <c r="K1289" s="108"/>
      <c r="L1289" s="108"/>
      <c r="M1289" s="108"/>
      <c r="N1289" s="108"/>
      <c r="O1289" s="108"/>
      <c r="P1289" s="108"/>
      <c r="Q1289" s="108"/>
      <c r="R1289" s="108"/>
      <c r="S1289" s="108"/>
      <c r="T1289" s="108"/>
      <c r="U1289" s="108"/>
      <c r="V1289" s="108"/>
      <c r="W1289" s="108"/>
      <c r="X1289" s="108"/>
      <c r="Y1289" s="108"/>
      <c r="Z1289" s="108"/>
      <c r="AA1289" s="108"/>
      <c r="AB1289" s="108"/>
    </row>
    <row r="1290" spans="1:28" ht="12.75" customHeight="1" x14ac:dyDescent="0.35">
      <c r="A1290" s="105"/>
      <c r="B1290" s="72"/>
      <c r="C1290" s="112"/>
      <c r="D1290" s="34"/>
      <c r="E1290" s="113"/>
      <c r="F1290" s="72"/>
      <c r="G1290" s="126"/>
      <c r="H1290" s="125"/>
      <c r="I1290" s="72"/>
      <c r="J1290" s="72"/>
      <c r="K1290" s="108"/>
      <c r="L1290" s="108"/>
      <c r="M1290" s="108"/>
      <c r="N1290" s="108"/>
      <c r="O1290" s="108"/>
      <c r="P1290" s="108"/>
      <c r="Q1290" s="108"/>
      <c r="R1290" s="108"/>
      <c r="S1290" s="108"/>
      <c r="T1290" s="108"/>
      <c r="U1290" s="108"/>
      <c r="V1290" s="108"/>
      <c r="W1290" s="108"/>
      <c r="X1290" s="108"/>
      <c r="Y1290" s="108"/>
      <c r="Z1290" s="108"/>
      <c r="AA1290" s="108"/>
      <c r="AB1290" s="108"/>
    </row>
    <row r="1291" spans="1:28" ht="12.75" customHeight="1" x14ac:dyDescent="0.35">
      <c r="A1291" s="105"/>
      <c r="B1291" s="72"/>
      <c r="C1291" s="112"/>
      <c r="D1291" s="34"/>
      <c r="E1291" s="113"/>
      <c r="F1291" s="72"/>
      <c r="G1291" s="126"/>
      <c r="H1291" s="125"/>
      <c r="I1291" s="72"/>
      <c r="J1291" s="72"/>
      <c r="K1291" s="108"/>
      <c r="L1291" s="108"/>
      <c r="M1291" s="108"/>
      <c r="N1291" s="108"/>
      <c r="O1291" s="108"/>
      <c r="P1291" s="108"/>
      <c r="Q1291" s="108"/>
      <c r="R1291" s="108"/>
      <c r="S1291" s="108"/>
      <c r="T1291" s="108"/>
      <c r="U1291" s="108"/>
      <c r="V1291" s="108"/>
      <c r="W1291" s="108"/>
      <c r="X1291" s="108"/>
      <c r="Y1291" s="108"/>
      <c r="Z1291" s="108"/>
      <c r="AA1291" s="108"/>
      <c r="AB1291" s="108"/>
    </row>
    <row r="1292" spans="1:28" ht="12.75" customHeight="1" x14ac:dyDescent="0.35">
      <c r="A1292" s="105"/>
      <c r="B1292" s="72"/>
      <c r="C1292" s="112"/>
      <c r="D1292" s="34"/>
      <c r="E1292" s="113"/>
      <c r="F1292" s="72"/>
      <c r="G1292" s="126"/>
      <c r="H1292" s="125"/>
      <c r="I1292" s="72"/>
      <c r="J1292" s="72"/>
      <c r="K1292" s="108"/>
      <c r="L1292" s="108"/>
      <c r="M1292" s="108"/>
      <c r="N1292" s="108"/>
      <c r="O1292" s="108"/>
      <c r="P1292" s="108"/>
      <c r="Q1292" s="108"/>
      <c r="R1292" s="108"/>
      <c r="S1292" s="108"/>
      <c r="T1292" s="108"/>
      <c r="U1292" s="108"/>
      <c r="V1292" s="108"/>
      <c r="W1292" s="108"/>
      <c r="X1292" s="108"/>
      <c r="Y1292" s="108"/>
      <c r="Z1292" s="108"/>
      <c r="AA1292" s="108"/>
      <c r="AB1292" s="108"/>
    </row>
    <row r="1293" spans="1:28" ht="12.75" customHeight="1" x14ac:dyDescent="0.35">
      <c r="A1293" s="105"/>
      <c r="B1293" s="72"/>
      <c r="C1293" s="112"/>
      <c r="D1293" s="34"/>
      <c r="E1293" s="113"/>
      <c r="F1293" s="72"/>
      <c r="G1293" s="126"/>
      <c r="H1293" s="125"/>
      <c r="I1293" s="72"/>
      <c r="J1293" s="72"/>
      <c r="K1293" s="108"/>
      <c r="L1293" s="108"/>
      <c r="M1293" s="108"/>
      <c r="N1293" s="108"/>
      <c r="O1293" s="108"/>
      <c r="P1293" s="108"/>
      <c r="Q1293" s="108"/>
      <c r="R1293" s="108"/>
      <c r="S1293" s="108"/>
      <c r="T1293" s="108"/>
      <c r="U1293" s="108"/>
      <c r="V1293" s="108"/>
      <c r="W1293" s="108"/>
      <c r="X1293" s="108"/>
      <c r="Y1293" s="108"/>
      <c r="Z1293" s="108"/>
      <c r="AA1293" s="108"/>
      <c r="AB1293" s="108"/>
    </row>
    <row r="1294" spans="1:28" ht="12.75" customHeight="1" x14ac:dyDescent="0.35">
      <c r="A1294" s="105"/>
      <c r="B1294" s="72"/>
      <c r="C1294" s="112"/>
      <c r="D1294" s="34"/>
      <c r="E1294" s="113"/>
      <c r="F1294" s="72"/>
      <c r="G1294" s="126"/>
      <c r="H1294" s="125"/>
      <c r="I1294" s="72"/>
      <c r="J1294" s="72"/>
      <c r="K1294" s="108"/>
      <c r="L1294" s="108"/>
      <c r="M1294" s="108"/>
      <c r="N1294" s="108"/>
      <c r="O1294" s="108"/>
      <c r="P1294" s="108"/>
      <c r="Q1294" s="108"/>
      <c r="R1294" s="108"/>
      <c r="S1294" s="108"/>
      <c r="T1294" s="108"/>
      <c r="U1294" s="108"/>
      <c r="V1294" s="108"/>
      <c r="W1294" s="108"/>
      <c r="X1294" s="108"/>
      <c r="Y1294" s="108"/>
      <c r="Z1294" s="108"/>
      <c r="AA1294" s="108"/>
      <c r="AB1294" s="108"/>
    </row>
    <row r="1295" spans="1:28" ht="12.75" customHeight="1" x14ac:dyDescent="0.35">
      <c r="A1295" s="105"/>
      <c r="B1295" s="72"/>
      <c r="C1295" s="112"/>
      <c r="D1295" s="34"/>
      <c r="E1295" s="113"/>
      <c r="F1295" s="72"/>
      <c r="G1295" s="126"/>
      <c r="H1295" s="125"/>
      <c r="I1295" s="72"/>
      <c r="J1295" s="72"/>
      <c r="K1295" s="108"/>
      <c r="L1295" s="108"/>
      <c r="M1295" s="108"/>
      <c r="N1295" s="108"/>
      <c r="O1295" s="108"/>
      <c r="P1295" s="108"/>
      <c r="Q1295" s="108"/>
      <c r="R1295" s="108"/>
      <c r="S1295" s="108"/>
      <c r="T1295" s="108"/>
      <c r="U1295" s="108"/>
      <c r="V1295" s="108"/>
      <c r="W1295" s="108"/>
      <c r="X1295" s="108"/>
      <c r="Y1295" s="108"/>
      <c r="Z1295" s="108"/>
      <c r="AA1295" s="108"/>
      <c r="AB1295" s="108"/>
    </row>
    <row r="1296" spans="1:28" ht="12.75" customHeight="1" x14ac:dyDescent="0.35">
      <c r="A1296" s="105"/>
      <c r="B1296" s="72"/>
      <c r="C1296" s="112"/>
      <c r="D1296" s="34"/>
      <c r="E1296" s="113"/>
      <c r="F1296" s="72"/>
      <c r="G1296" s="126"/>
      <c r="H1296" s="125"/>
      <c r="I1296" s="72"/>
      <c r="J1296" s="72"/>
      <c r="K1296" s="108"/>
      <c r="L1296" s="108"/>
      <c r="M1296" s="108"/>
      <c r="N1296" s="108"/>
      <c r="O1296" s="108"/>
      <c r="P1296" s="108"/>
      <c r="Q1296" s="108"/>
      <c r="R1296" s="108"/>
      <c r="S1296" s="108"/>
      <c r="T1296" s="108"/>
      <c r="U1296" s="108"/>
      <c r="V1296" s="108"/>
      <c r="W1296" s="108"/>
      <c r="X1296" s="108"/>
      <c r="Y1296" s="108"/>
      <c r="Z1296" s="108"/>
      <c r="AA1296" s="108"/>
      <c r="AB1296" s="108"/>
    </row>
    <row r="1297" spans="1:28" ht="12.75" customHeight="1" x14ac:dyDescent="0.35">
      <c r="A1297" s="105"/>
      <c r="B1297" s="72"/>
      <c r="C1297" s="112"/>
      <c r="D1297" s="34"/>
      <c r="E1297" s="113"/>
      <c r="F1297" s="72"/>
      <c r="G1297" s="126"/>
      <c r="H1297" s="125"/>
      <c r="I1297" s="72"/>
      <c r="J1297" s="72"/>
      <c r="K1297" s="108"/>
      <c r="L1297" s="108"/>
      <c r="M1297" s="108"/>
      <c r="N1297" s="108"/>
      <c r="O1297" s="108"/>
      <c r="P1297" s="108"/>
      <c r="Q1297" s="108"/>
      <c r="R1297" s="108"/>
      <c r="S1297" s="108"/>
      <c r="T1297" s="108"/>
      <c r="U1297" s="108"/>
      <c r="V1297" s="108"/>
      <c r="W1297" s="108"/>
      <c r="X1297" s="108"/>
      <c r="Y1297" s="108"/>
      <c r="Z1297" s="108"/>
      <c r="AA1297" s="108"/>
      <c r="AB1297" s="108"/>
    </row>
    <row r="1298" spans="1:28" ht="12.75" customHeight="1" x14ac:dyDescent="0.35">
      <c r="A1298" s="105"/>
      <c r="B1298" s="72"/>
      <c r="C1298" s="112"/>
      <c r="D1298" s="34"/>
      <c r="E1298" s="113"/>
      <c r="F1298" s="72"/>
      <c r="G1298" s="126"/>
      <c r="H1298" s="125"/>
      <c r="I1298" s="72"/>
      <c r="J1298" s="72"/>
      <c r="K1298" s="108"/>
      <c r="L1298" s="108"/>
      <c r="M1298" s="108"/>
      <c r="N1298" s="108"/>
      <c r="O1298" s="108"/>
      <c r="P1298" s="108"/>
      <c r="Q1298" s="108"/>
      <c r="R1298" s="108"/>
      <c r="S1298" s="108"/>
      <c r="T1298" s="108"/>
      <c r="U1298" s="108"/>
      <c r="V1298" s="108"/>
      <c r="W1298" s="108"/>
      <c r="X1298" s="108"/>
      <c r="Y1298" s="108"/>
      <c r="Z1298" s="108"/>
      <c r="AA1298" s="108"/>
      <c r="AB1298" s="108"/>
    </row>
    <row r="1299" spans="1:28" ht="12.75" customHeight="1" x14ac:dyDescent="0.35">
      <c r="A1299" s="105"/>
      <c r="B1299" s="72"/>
      <c r="C1299" s="112"/>
      <c r="D1299" s="34"/>
      <c r="E1299" s="113"/>
      <c r="F1299" s="72"/>
      <c r="G1299" s="126"/>
      <c r="H1299" s="125"/>
      <c r="I1299" s="72"/>
      <c r="J1299" s="72"/>
      <c r="K1299" s="108"/>
      <c r="L1299" s="108"/>
      <c r="M1299" s="108"/>
      <c r="N1299" s="108"/>
      <c r="O1299" s="108"/>
      <c r="P1299" s="108"/>
      <c r="Q1299" s="108"/>
      <c r="R1299" s="108"/>
      <c r="S1299" s="108"/>
      <c r="T1299" s="108"/>
      <c r="U1299" s="108"/>
      <c r="V1299" s="108"/>
      <c r="W1299" s="108"/>
      <c r="X1299" s="108"/>
      <c r="Y1299" s="108"/>
      <c r="Z1299" s="108"/>
      <c r="AA1299" s="108"/>
      <c r="AB1299" s="108"/>
    </row>
    <row r="1300" spans="1:28" ht="12.75" customHeight="1" x14ac:dyDescent="0.35">
      <c r="A1300" s="105"/>
      <c r="B1300" s="72"/>
      <c r="C1300" s="112"/>
      <c r="D1300" s="34"/>
      <c r="E1300" s="113"/>
      <c r="F1300" s="72"/>
      <c r="G1300" s="126"/>
      <c r="H1300" s="125"/>
      <c r="I1300" s="72"/>
      <c r="J1300" s="72"/>
      <c r="K1300" s="108"/>
      <c r="L1300" s="108"/>
      <c r="M1300" s="108"/>
      <c r="N1300" s="108"/>
      <c r="O1300" s="108"/>
      <c r="P1300" s="108"/>
      <c r="Q1300" s="108"/>
      <c r="R1300" s="108"/>
      <c r="S1300" s="108"/>
      <c r="T1300" s="108"/>
      <c r="U1300" s="108"/>
      <c r="V1300" s="108"/>
      <c r="W1300" s="108"/>
      <c r="X1300" s="108"/>
      <c r="Y1300" s="108"/>
      <c r="Z1300" s="108"/>
      <c r="AA1300" s="108"/>
      <c r="AB1300" s="108"/>
    </row>
    <row r="1301" spans="1:28" ht="12.75" customHeight="1" x14ac:dyDescent="0.35">
      <c r="A1301" s="105"/>
      <c r="B1301" s="72"/>
      <c r="C1301" s="112"/>
      <c r="D1301" s="34"/>
      <c r="E1301" s="113"/>
      <c r="F1301" s="72"/>
      <c r="G1301" s="126"/>
      <c r="H1301" s="125"/>
      <c r="I1301" s="72"/>
      <c r="J1301" s="72"/>
      <c r="K1301" s="108"/>
      <c r="L1301" s="108"/>
      <c r="M1301" s="108"/>
      <c r="N1301" s="108"/>
      <c r="O1301" s="108"/>
      <c r="P1301" s="108"/>
      <c r="Q1301" s="108"/>
      <c r="R1301" s="108"/>
      <c r="S1301" s="108"/>
      <c r="T1301" s="108"/>
      <c r="U1301" s="108"/>
      <c r="V1301" s="108"/>
      <c r="W1301" s="108"/>
      <c r="X1301" s="108"/>
      <c r="Y1301" s="108"/>
      <c r="Z1301" s="108"/>
      <c r="AA1301" s="108"/>
      <c r="AB1301" s="108"/>
    </row>
    <row r="1302" spans="1:28" ht="12.75" customHeight="1" x14ac:dyDescent="0.35">
      <c r="A1302" s="105"/>
      <c r="B1302" s="72"/>
      <c r="C1302" s="112"/>
      <c r="D1302" s="34"/>
      <c r="E1302" s="113"/>
      <c r="F1302" s="72"/>
      <c r="G1302" s="126"/>
      <c r="H1302" s="125"/>
      <c r="I1302" s="72"/>
      <c r="J1302" s="72"/>
      <c r="K1302" s="108"/>
      <c r="L1302" s="108"/>
      <c r="M1302" s="108"/>
      <c r="N1302" s="108"/>
      <c r="O1302" s="108"/>
      <c r="P1302" s="108"/>
      <c r="Q1302" s="108"/>
      <c r="R1302" s="108"/>
      <c r="S1302" s="108"/>
      <c r="T1302" s="108"/>
      <c r="U1302" s="108"/>
      <c r="V1302" s="108"/>
      <c r="W1302" s="108"/>
      <c r="X1302" s="108"/>
      <c r="Y1302" s="108"/>
      <c r="Z1302" s="108"/>
      <c r="AA1302" s="108"/>
      <c r="AB1302" s="108"/>
    </row>
    <row r="1303" spans="1:28" ht="12.75" customHeight="1" x14ac:dyDescent="0.35">
      <c r="A1303" s="105"/>
      <c r="B1303" s="72"/>
      <c r="C1303" s="112"/>
      <c r="D1303" s="34"/>
      <c r="E1303" s="113"/>
      <c r="F1303" s="72"/>
      <c r="G1303" s="126"/>
      <c r="H1303" s="125"/>
      <c r="I1303" s="72"/>
      <c r="J1303" s="72"/>
      <c r="K1303" s="108"/>
      <c r="L1303" s="108"/>
      <c r="M1303" s="108"/>
      <c r="N1303" s="108"/>
      <c r="O1303" s="108"/>
      <c r="P1303" s="108"/>
      <c r="Q1303" s="108"/>
      <c r="R1303" s="108"/>
      <c r="S1303" s="108"/>
      <c r="T1303" s="108"/>
      <c r="U1303" s="108"/>
      <c r="V1303" s="108"/>
      <c r="W1303" s="108"/>
      <c r="X1303" s="108"/>
      <c r="Y1303" s="108"/>
      <c r="Z1303" s="108"/>
      <c r="AA1303" s="108"/>
      <c r="AB1303" s="108"/>
    </row>
    <row r="1304" spans="1:28" ht="12.75" customHeight="1" x14ac:dyDescent="0.35">
      <c r="A1304" s="105"/>
      <c r="B1304" s="72"/>
      <c r="C1304" s="112"/>
      <c r="D1304" s="34"/>
      <c r="E1304" s="113"/>
      <c r="F1304" s="72"/>
      <c r="G1304" s="126"/>
      <c r="H1304" s="125"/>
      <c r="I1304" s="72"/>
      <c r="J1304" s="72"/>
      <c r="K1304" s="108"/>
      <c r="L1304" s="108"/>
      <c r="M1304" s="108"/>
      <c r="N1304" s="108"/>
      <c r="O1304" s="108"/>
      <c r="P1304" s="108"/>
      <c r="Q1304" s="108"/>
      <c r="R1304" s="108"/>
      <c r="S1304" s="108"/>
      <c r="T1304" s="108"/>
      <c r="U1304" s="108"/>
      <c r="V1304" s="108"/>
      <c r="W1304" s="108"/>
      <c r="X1304" s="108"/>
      <c r="Y1304" s="108"/>
      <c r="Z1304" s="108"/>
      <c r="AA1304" s="108"/>
      <c r="AB1304" s="108"/>
    </row>
    <row r="1305" spans="1:28" ht="12.75" customHeight="1" x14ac:dyDescent="0.35">
      <c r="A1305" s="105"/>
      <c r="B1305" s="72"/>
      <c r="C1305" s="112"/>
      <c r="D1305" s="34"/>
      <c r="E1305" s="113"/>
      <c r="F1305" s="72"/>
      <c r="G1305" s="126"/>
      <c r="H1305" s="125"/>
      <c r="I1305" s="72"/>
      <c r="J1305" s="72"/>
      <c r="K1305" s="108"/>
      <c r="L1305" s="108"/>
      <c r="M1305" s="108"/>
      <c r="N1305" s="108"/>
      <c r="O1305" s="108"/>
      <c r="P1305" s="108"/>
      <c r="Q1305" s="108"/>
      <c r="R1305" s="108"/>
      <c r="S1305" s="108"/>
      <c r="T1305" s="108"/>
      <c r="U1305" s="108"/>
      <c r="V1305" s="108"/>
      <c r="W1305" s="108"/>
      <c r="X1305" s="108"/>
      <c r="Y1305" s="108"/>
      <c r="Z1305" s="108"/>
      <c r="AA1305" s="108"/>
      <c r="AB1305" s="108"/>
    </row>
    <row r="1306" spans="1:28" ht="12.75" customHeight="1" x14ac:dyDescent="0.35">
      <c r="A1306" s="105"/>
      <c r="B1306" s="72"/>
      <c r="C1306" s="112"/>
      <c r="D1306" s="34"/>
      <c r="E1306" s="113"/>
      <c r="F1306" s="72"/>
      <c r="G1306" s="126"/>
      <c r="H1306" s="125"/>
      <c r="I1306" s="72"/>
      <c r="J1306" s="72"/>
      <c r="K1306" s="108"/>
      <c r="L1306" s="108"/>
      <c r="M1306" s="108"/>
      <c r="N1306" s="108"/>
      <c r="O1306" s="108"/>
      <c r="P1306" s="108"/>
      <c r="Q1306" s="108"/>
      <c r="R1306" s="108"/>
      <c r="S1306" s="108"/>
      <c r="T1306" s="108"/>
      <c r="U1306" s="108"/>
      <c r="V1306" s="108"/>
      <c r="W1306" s="108"/>
      <c r="X1306" s="108"/>
      <c r="Y1306" s="108"/>
      <c r="Z1306" s="108"/>
      <c r="AA1306" s="108"/>
      <c r="AB1306" s="108"/>
    </row>
    <row r="1307" spans="1:28" ht="12.75" customHeight="1" x14ac:dyDescent="0.35">
      <c r="A1307" s="105"/>
      <c r="B1307" s="72"/>
      <c r="C1307" s="112"/>
      <c r="D1307" s="34"/>
      <c r="E1307" s="113"/>
      <c r="F1307" s="72"/>
      <c r="G1307" s="126"/>
      <c r="H1307" s="125"/>
      <c r="I1307" s="72"/>
      <c r="J1307" s="72"/>
      <c r="K1307" s="108"/>
      <c r="L1307" s="108"/>
      <c r="M1307" s="108"/>
      <c r="N1307" s="108"/>
      <c r="O1307" s="108"/>
      <c r="P1307" s="108"/>
      <c r="Q1307" s="108"/>
      <c r="R1307" s="108"/>
      <c r="S1307" s="108"/>
      <c r="T1307" s="108"/>
      <c r="U1307" s="108"/>
      <c r="V1307" s="108"/>
      <c r="W1307" s="108"/>
      <c r="X1307" s="108"/>
      <c r="Y1307" s="108"/>
      <c r="Z1307" s="108"/>
      <c r="AA1307" s="108"/>
      <c r="AB1307" s="108"/>
    </row>
    <row r="1308" spans="1:28" ht="12.75" customHeight="1" x14ac:dyDescent="0.35">
      <c r="A1308" s="105"/>
      <c r="B1308" s="72"/>
      <c r="C1308" s="112"/>
      <c r="D1308" s="34"/>
      <c r="E1308" s="113"/>
      <c r="F1308" s="72"/>
      <c r="G1308" s="126"/>
      <c r="H1308" s="125"/>
      <c r="I1308" s="72"/>
      <c r="J1308" s="72"/>
      <c r="K1308" s="108"/>
      <c r="L1308" s="108"/>
      <c r="M1308" s="108"/>
      <c r="N1308" s="108"/>
      <c r="O1308" s="108"/>
      <c r="P1308" s="108"/>
      <c r="Q1308" s="108"/>
      <c r="R1308" s="108"/>
      <c r="S1308" s="108"/>
      <c r="T1308" s="108"/>
      <c r="U1308" s="108"/>
      <c r="V1308" s="108"/>
      <c r="W1308" s="108"/>
      <c r="X1308" s="108"/>
      <c r="Y1308" s="108"/>
      <c r="Z1308" s="108"/>
      <c r="AA1308" s="108"/>
      <c r="AB1308" s="108"/>
    </row>
    <row r="1309" spans="1:28" ht="12.75" customHeight="1" x14ac:dyDescent="0.35">
      <c r="A1309" s="105"/>
      <c r="B1309" s="72"/>
      <c r="C1309" s="112"/>
      <c r="D1309" s="34"/>
      <c r="E1309" s="113"/>
      <c r="F1309" s="72"/>
      <c r="G1309" s="126"/>
      <c r="H1309" s="125"/>
      <c r="I1309" s="72"/>
      <c r="J1309" s="72"/>
      <c r="K1309" s="108"/>
      <c r="L1309" s="108"/>
      <c r="M1309" s="108"/>
      <c r="N1309" s="108"/>
      <c r="O1309" s="108"/>
      <c r="P1309" s="108"/>
      <c r="Q1309" s="108"/>
      <c r="R1309" s="108"/>
      <c r="S1309" s="108"/>
      <c r="T1309" s="108"/>
      <c r="U1309" s="108"/>
      <c r="V1309" s="108"/>
      <c r="W1309" s="108"/>
      <c r="X1309" s="108"/>
      <c r="Y1309" s="108"/>
      <c r="Z1309" s="108"/>
      <c r="AA1309" s="108"/>
      <c r="AB1309" s="108"/>
    </row>
    <row r="1310" spans="1:28" ht="12.75" customHeight="1" x14ac:dyDescent="0.35">
      <c r="A1310" s="105"/>
      <c r="B1310" s="72"/>
      <c r="C1310" s="112"/>
      <c r="D1310" s="34"/>
      <c r="E1310" s="113"/>
      <c r="F1310" s="72"/>
      <c r="G1310" s="126"/>
      <c r="H1310" s="125"/>
      <c r="I1310" s="72"/>
      <c r="J1310" s="72"/>
      <c r="K1310" s="108"/>
      <c r="L1310" s="108"/>
      <c r="M1310" s="108"/>
      <c r="N1310" s="108"/>
      <c r="O1310" s="108"/>
      <c r="P1310" s="108"/>
      <c r="Q1310" s="108"/>
      <c r="R1310" s="108"/>
      <c r="S1310" s="108"/>
      <c r="T1310" s="108"/>
      <c r="U1310" s="108"/>
      <c r="V1310" s="108"/>
      <c r="W1310" s="108"/>
      <c r="X1310" s="108"/>
      <c r="Y1310" s="108"/>
      <c r="Z1310" s="108"/>
      <c r="AA1310" s="108"/>
      <c r="AB1310" s="108"/>
    </row>
    <row r="1311" spans="1:28" ht="12.75" customHeight="1" x14ac:dyDescent="0.35">
      <c r="A1311" s="105"/>
      <c r="B1311" s="72"/>
      <c r="C1311" s="112"/>
      <c r="D1311" s="34"/>
      <c r="E1311" s="113"/>
      <c r="F1311" s="72"/>
      <c r="G1311" s="126"/>
      <c r="H1311" s="125"/>
      <c r="I1311" s="72"/>
      <c r="J1311" s="72"/>
      <c r="K1311" s="108"/>
      <c r="L1311" s="108"/>
      <c r="M1311" s="108"/>
      <c r="N1311" s="108"/>
      <c r="O1311" s="108"/>
      <c r="P1311" s="108"/>
      <c r="Q1311" s="108"/>
      <c r="R1311" s="108"/>
      <c r="S1311" s="108"/>
      <c r="T1311" s="108"/>
      <c r="U1311" s="108"/>
      <c r="V1311" s="108"/>
      <c r="W1311" s="108"/>
      <c r="X1311" s="108"/>
      <c r="Y1311" s="108"/>
      <c r="Z1311" s="108"/>
      <c r="AA1311" s="108"/>
      <c r="AB1311" s="108"/>
    </row>
    <row r="1312" spans="1:28" ht="12.75" customHeight="1" x14ac:dyDescent="0.35">
      <c r="A1312" s="105"/>
      <c r="B1312" s="72"/>
      <c r="C1312" s="112"/>
      <c r="D1312" s="34"/>
      <c r="E1312" s="113"/>
      <c r="F1312" s="72"/>
      <c r="G1312" s="126"/>
      <c r="H1312" s="125"/>
      <c r="I1312" s="72"/>
      <c r="J1312" s="72"/>
      <c r="K1312" s="108"/>
      <c r="L1312" s="108"/>
      <c r="M1312" s="108"/>
      <c r="N1312" s="108"/>
      <c r="O1312" s="108"/>
      <c r="P1312" s="108"/>
      <c r="Q1312" s="108"/>
      <c r="R1312" s="108"/>
      <c r="S1312" s="108"/>
      <c r="T1312" s="108"/>
      <c r="U1312" s="108"/>
      <c r="V1312" s="108"/>
      <c r="W1312" s="108"/>
      <c r="X1312" s="108"/>
      <c r="Y1312" s="108"/>
      <c r="Z1312" s="108"/>
      <c r="AA1312" s="108"/>
      <c r="AB1312" s="108"/>
    </row>
    <row r="1313" spans="1:28" ht="12.75" customHeight="1" x14ac:dyDescent="0.35">
      <c r="A1313" s="105"/>
      <c r="B1313" s="72"/>
      <c r="C1313" s="112"/>
      <c r="D1313" s="34"/>
      <c r="E1313" s="113"/>
      <c r="F1313" s="72"/>
      <c r="G1313" s="126"/>
      <c r="H1313" s="125"/>
      <c r="I1313" s="72"/>
      <c r="J1313" s="72"/>
      <c r="K1313" s="108"/>
      <c r="L1313" s="108"/>
      <c r="M1313" s="108"/>
      <c r="N1313" s="108"/>
      <c r="O1313" s="108"/>
      <c r="P1313" s="108"/>
      <c r="Q1313" s="108"/>
      <c r="R1313" s="108"/>
      <c r="S1313" s="108"/>
      <c r="T1313" s="108"/>
      <c r="U1313" s="108"/>
      <c r="V1313" s="108"/>
      <c r="W1313" s="108"/>
      <c r="X1313" s="108"/>
      <c r="Y1313" s="108"/>
      <c r="Z1313" s="108"/>
      <c r="AA1313" s="108"/>
      <c r="AB1313" s="108"/>
    </row>
    <row r="1314" spans="1:28" ht="12.75" customHeight="1" x14ac:dyDescent="0.35">
      <c r="A1314" s="105"/>
      <c r="B1314" s="72"/>
      <c r="C1314" s="112"/>
      <c r="D1314" s="34"/>
      <c r="E1314" s="113"/>
      <c r="F1314" s="72"/>
      <c r="G1314" s="126"/>
      <c r="H1314" s="125"/>
      <c r="I1314" s="72"/>
      <c r="J1314" s="72"/>
      <c r="K1314" s="108"/>
      <c r="L1314" s="108"/>
      <c r="M1314" s="108"/>
      <c r="N1314" s="108"/>
      <c r="O1314" s="108"/>
      <c r="P1314" s="108"/>
      <c r="Q1314" s="108"/>
      <c r="R1314" s="108"/>
      <c r="S1314" s="108"/>
      <c r="T1314" s="108"/>
      <c r="U1314" s="108"/>
      <c r="V1314" s="108"/>
      <c r="W1314" s="108"/>
      <c r="X1314" s="108"/>
      <c r="Y1314" s="108"/>
      <c r="Z1314" s="108"/>
      <c r="AA1314" s="108"/>
      <c r="AB1314" s="108"/>
    </row>
    <row r="1315" spans="1:28" ht="12.75" customHeight="1" x14ac:dyDescent="0.35">
      <c r="A1315" s="105"/>
      <c r="B1315" s="72"/>
      <c r="C1315" s="112"/>
      <c r="D1315" s="34"/>
      <c r="E1315" s="113"/>
      <c r="F1315" s="72"/>
      <c r="G1315" s="126"/>
      <c r="H1315" s="125"/>
      <c r="I1315" s="72"/>
      <c r="J1315" s="72"/>
      <c r="K1315" s="108"/>
      <c r="L1315" s="108"/>
      <c r="M1315" s="108"/>
      <c r="N1315" s="108"/>
      <c r="O1315" s="108"/>
      <c r="P1315" s="108"/>
      <c r="Q1315" s="108"/>
      <c r="R1315" s="108"/>
      <c r="S1315" s="108"/>
      <c r="T1315" s="108"/>
      <c r="U1315" s="108"/>
      <c r="V1315" s="108"/>
      <c r="W1315" s="108"/>
      <c r="X1315" s="108"/>
      <c r="Y1315" s="108"/>
      <c r="Z1315" s="108"/>
      <c r="AA1315" s="108"/>
      <c r="AB1315" s="108"/>
    </row>
    <row r="1316" spans="1:28" ht="12.75" customHeight="1" x14ac:dyDescent="0.35">
      <c r="A1316" s="105"/>
      <c r="B1316" s="72"/>
      <c r="C1316" s="112"/>
      <c r="D1316" s="34"/>
      <c r="E1316" s="113"/>
      <c r="F1316" s="72"/>
      <c r="G1316" s="126"/>
      <c r="H1316" s="125"/>
      <c r="I1316" s="72"/>
      <c r="J1316" s="72"/>
      <c r="K1316" s="108"/>
      <c r="L1316" s="108"/>
      <c r="M1316" s="108"/>
      <c r="N1316" s="108"/>
      <c r="O1316" s="108"/>
      <c r="P1316" s="108"/>
      <c r="Q1316" s="108"/>
      <c r="R1316" s="108"/>
      <c r="S1316" s="108"/>
      <c r="T1316" s="108"/>
      <c r="U1316" s="108"/>
      <c r="V1316" s="108"/>
      <c r="W1316" s="108"/>
      <c r="X1316" s="108"/>
      <c r="Y1316" s="108"/>
      <c r="Z1316" s="108"/>
      <c r="AA1316" s="108"/>
      <c r="AB1316" s="108"/>
    </row>
    <row r="1317" spans="1:28" ht="12.75" customHeight="1" x14ac:dyDescent="0.35">
      <c r="A1317" s="105"/>
      <c r="B1317" s="72"/>
      <c r="C1317" s="112"/>
      <c r="D1317" s="34"/>
      <c r="E1317" s="113"/>
      <c r="F1317" s="72"/>
      <c r="G1317" s="126"/>
      <c r="H1317" s="125"/>
      <c r="I1317" s="72"/>
      <c r="J1317" s="72"/>
      <c r="K1317" s="108"/>
      <c r="L1317" s="108"/>
      <c r="M1317" s="108"/>
      <c r="N1317" s="108"/>
      <c r="O1317" s="108"/>
      <c r="P1317" s="108"/>
      <c r="Q1317" s="108"/>
      <c r="R1317" s="108"/>
      <c r="S1317" s="108"/>
      <c r="T1317" s="108"/>
      <c r="U1317" s="108"/>
      <c r="V1317" s="108"/>
      <c r="W1317" s="108"/>
      <c r="X1317" s="108"/>
      <c r="Y1317" s="108"/>
      <c r="Z1317" s="108"/>
      <c r="AA1317" s="108"/>
      <c r="AB1317" s="108"/>
    </row>
    <row r="1318" spans="1:28" ht="12.75" customHeight="1" x14ac:dyDescent="0.35">
      <c r="A1318" s="105"/>
      <c r="B1318" s="72"/>
      <c r="C1318" s="112"/>
      <c r="D1318" s="34"/>
      <c r="E1318" s="113"/>
      <c r="F1318" s="72"/>
      <c r="G1318" s="126"/>
      <c r="H1318" s="125"/>
      <c r="I1318" s="72"/>
      <c r="J1318" s="72"/>
      <c r="K1318" s="108"/>
      <c r="L1318" s="108"/>
      <c r="M1318" s="108"/>
      <c r="N1318" s="108"/>
      <c r="O1318" s="108"/>
      <c r="P1318" s="108"/>
      <c r="Q1318" s="108"/>
      <c r="R1318" s="108"/>
      <c r="S1318" s="108"/>
      <c r="T1318" s="108"/>
      <c r="U1318" s="108"/>
      <c r="V1318" s="108"/>
      <c r="W1318" s="108"/>
      <c r="X1318" s="108"/>
      <c r="Y1318" s="108"/>
      <c r="Z1318" s="108"/>
      <c r="AA1318" s="108"/>
      <c r="AB1318" s="108"/>
    </row>
    <row r="1319" spans="1:28" ht="12.75" customHeight="1" x14ac:dyDescent="0.35">
      <c r="A1319" s="105"/>
      <c r="B1319" s="72"/>
      <c r="C1319" s="112"/>
      <c r="D1319" s="34"/>
      <c r="E1319" s="113"/>
      <c r="F1319" s="72"/>
      <c r="G1319" s="126"/>
      <c r="H1319" s="125"/>
      <c r="I1319" s="72"/>
      <c r="J1319" s="72"/>
      <c r="K1319" s="108"/>
      <c r="L1319" s="108"/>
      <c r="M1319" s="108"/>
      <c r="N1319" s="108"/>
      <c r="O1319" s="108"/>
      <c r="P1319" s="108"/>
      <c r="Q1319" s="108"/>
      <c r="R1319" s="108"/>
      <c r="S1319" s="108"/>
      <c r="T1319" s="108"/>
      <c r="U1319" s="108"/>
      <c r="V1319" s="108"/>
      <c r="W1319" s="108"/>
      <c r="X1319" s="108"/>
      <c r="Y1319" s="108"/>
      <c r="Z1319" s="108"/>
      <c r="AA1319" s="108"/>
      <c r="AB1319" s="108"/>
    </row>
    <row r="1320" spans="1:28" ht="12.75" customHeight="1" x14ac:dyDescent="0.35">
      <c r="A1320" s="105"/>
      <c r="B1320" s="72"/>
      <c r="C1320" s="112"/>
      <c r="D1320" s="34"/>
      <c r="E1320" s="113"/>
      <c r="F1320" s="72"/>
      <c r="G1320" s="126"/>
      <c r="H1320" s="125"/>
      <c r="I1320" s="72"/>
      <c r="J1320" s="72"/>
      <c r="K1320" s="108"/>
      <c r="L1320" s="108"/>
      <c r="M1320" s="108"/>
      <c r="N1320" s="108"/>
      <c r="O1320" s="108"/>
      <c r="P1320" s="108"/>
      <c r="Q1320" s="108"/>
      <c r="R1320" s="108"/>
      <c r="S1320" s="108"/>
      <c r="T1320" s="108"/>
      <c r="U1320" s="108"/>
      <c r="V1320" s="108"/>
      <c r="W1320" s="108"/>
      <c r="X1320" s="108"/>
      <c r="Y1320" s="108"/>
      <c r="Z1320" s="108"/>
      <c r="AA1320" s="108"/>
      <c r="AB1320" s="108"/>
    </row>
    <row r="1321" spans="1:28" ht="12.75" customHeight="1" x14ac:dyDescent="0.35">
      <c r="A1321" s="105"/>
      <c r="B1321" s="72"/>
      <c r="C1321" s="112"/>
      <c r="D1321" s="34"/>
      <c r="E1321" s="113"/>
      <c r="F1321" s="72"/>
      <c r="G1321" s="126"/>
      <c r="H1321" s="125"/>
      <c r="I1321" s="72"/>
      <c r="J1321" s="72"/>
      <c r="K1321" s="108"/>
      <c r="L1321" s="108"/>
      <c r="M1321" s="108"/>
      <c r="N1321" s="108"/>
      <c r="O1321" s="108"/>
      <c r="P1321" s="108"/>
      <c r="Q1321" s="108"/>
      <c r="R1321" s="108"/>
      <c r="S1321" s="108"/>
      <c r="T1321" s="108"/>
      <c r="U1321" s="108"/>
      <c r="V1321" s="108"/>
      <c r="W1321" s="108"/>
      <c r="X1321" s="108"/>
      <c r="Y1321" s="108"/>
      <c r="Z1321" s="108"/>
      <c r="AA1321" s="108"/>
      <c r="AB1321" s="108"/>
    </row>
    <row r="1322" spans="1:28" ht="12.75" customHeight="1" x14ac:dyDescent="0.35">
      <c r="A1322" s="105"/>
      <c r="B1322" s="72"/>
      <c r="C1322" s="112"/>
      <c r="D1322" s="34"/>
      <c r="E1322" s="113"/>
      <c r="F1322" s="72"/>
      <c r="G1322" s="126"/>
      <c r="H1322" s="125"/>
      <c r="I1322" s="72"/>
      <c r="J1322" s="72"/>
      <c r="K1322" s="108"/>
      <c r="L1322" s="108"/>
      <c r="M1322" s="108"/>
      <c r="N1322" s="108"/>
      <c r="O1322" s="108"/>
      <c r="P1322" s="108"/>
      <c r="Q1322" s="108"/>
      <c r="R1322" s="108"/>
      <c r="S1322" s="108"/>
      <c r="T1322" s="108"/>
      <c r="U1322" s="108"/>
      <c r="V1322" s="108"/>
      <c r="W1322" s="108"/>
      <c r="X1322" s="108"/>
      <c r="Y1322" s="108"/>
      <c r="Z1322" s="108"/>
      <c r="AA1322" s="108"/>
      <c r="AB1322" s="108"/>
    </row>
    <row r="1323" spans="1:28" ht="12.75" customHeight="1" x14ac:dyDescent="0.35">
      <c r="A1323" s="105"/>
      <c r="B1323" s="72"/>
      <c r="C1323" s="112"/>
      <c r="D1323" s="34"/>
      <c r="E1323" s="113"/>
      <c r="F1323" s="72"/>
      <c r="G1323" s="126"/>
      <c r="H1323" s="125"/>
      <c r="I1323" s="72"/>
      <c r="J1323" s="72"/>
      <c r="K1323" s="108"/>
      <c r="L1323" s="108"/>
      <c r="M1323" s="108"/>
      <c r="N1323" s="108"/>
      <c r="O1323" s="108"/>
      <c r="P1323" s="108"/>
      <c r="Q1323" s="108"/>
      <c r="R1323" s="108"/>
      <c r="S1323" s="108"/>
      <c r="T1323" s="108"/>
      <c r="U1323" s="108"/>
      <c r="V1323" s="108"/>
      <c r="W1323" s="108"/>
      <c r="X1323" s="108"/>
      <c r="Y1323" s="108"/>
      <c r="Z1323" s="108"/>
      <c r="AA1323" s="108"/>
      <c r="AB1323" s="108"/>
    </row>
    <row r="1324" spans="1:28" ht="12.75" customHeight="1" x14ac:dyDescent="0.35">
      <c r="A1324" s="105"/>
      <c r="B1324" s="72"/>
      <c r="C1324" s="112"/>
      <c r="D1324" s="34"/>
      <c r="E1324" s="113"/>
      <c r="F1324" s="72"/>
      <c r="G1324" s="126"/>
      <c r="H1324" s="125"/>
      <c r="I1324" s="72"/>
      <c r="J1324" s="72"/>
      <c r="K1324" s="108"/>
      <c r="L1324" s="108"/>
      <c r="M1324" s="108"/>
      <c r="N1324" s="108"/>
      <c r="O1324" s="108"/>
      <c r="P1324" s="108"/>
      <c r="Q1324" s="108"/>
      <c r="R1324" s="108"/>
      <c r="S1324" s="108"/>
      <c r="T1324" s="108"/>
      <c r="U1324" s="108"/>
      <c r="V1324" s="108"/>
      <c r="W1324" s="108"/>
      <c r="X1324" s="108"/>
      <c r="Y1324" s="108"/>
      <c r="Z1324" s="108"/>
      <c r="AA1324" s="108"/>
      <c r="AB1324" s="108"/>
    </row>
    <row r="1325" spans="1:28" ht="12.75" customHeight="1" x14ac:dyDescent="0.35">
      <c r="A1325" s="105"/>
      <c r="B1325" s="72"/>
      <c r="C1325" s="112"/>
      <c r="D1325" s="34"/>
      <c r="E1325" s="113"/>
      <c r="F1325" s="72"/>
      <c r="G1325" s="126"/>
      <c r="H1325" s="125"/>
      <c r="I1325" s="72"/>
      <c r="J1325" s="72"/>
      <c r="K1325" s="108"/>
      <c r="L1325" s="108"/>
      <c r="M1325" s="108"/>
      <c r="N1325" s="108"/>
      <c r="O1325" s="108"/>
      <c r="P1325" s="108"/>
      <c r="Q1325" s="108"/>
      <c r="R1325" s="108"/>
      <c r="S1325" s="108"/>
      <c r="T1325" s="108"/>
      <c r="U1325" s="108"/>
      <c r="V1325" s="108"/>
      <c r="W1325" s="108"/>
      <c r="X1325" s="108"/>
      <c r="Y1325" s="108"/>
      <c r="Z1325" s="108"/>
      <c r="AA1325" s="108"/>
      <c r="AB1325" s="108"/>
    </row>
    <row r="1326" spans="1:28" ht="12.75" customHeight="1" x14ac:dyDescent="0.35">
      <c r="A1326" s="105"/>
      <c r="B1326" s="72"/>
      <c r="C1326" s="112"/>
      <c r="D1326" s="34"/>
      <c r="E1326" s="113"/>
      <c r="F1326" s="72"/>
      <c r="G1326" s="126"/>
      <c r="H1326" s="125"/>
      <c r="I1326" s="72"/>
      <c r="J1326" s="72"/>
      <c r="K1326" s="108"/>
      <c r="L1326" s="108"/>
      <c r="M1326" s="108"/>
      <c r="N1326" s="108"/>
      <c r="O1326" s="108"/>
      <c r="P1326" s="108"/>
      <c r="Q1326" s="108"/>
      <c r="R1326" s="108"/>
      <c r="S1326" s="108"/>
      <c r="T1326" s="108"/>
      <c r="U1326" s="108"/>
      <c r="V1326" s="108"/>
      <c r="W1326" s="108"/>
      <c r="X1326" s="108"/>
      <c r="Y1326" s="108"/>
      <c r="Z1326" s="108"/>
      <c r="AA1326" s="108"/>
      <c r="AB1326" s="108"/>
    </row>
    <row r="1327" spans="1:28" ht="12.75" customHeight="1" x14ac:dyDescent="0.35">
      <c r="A1327" s="105"/>
      <c r="B1327" s="72"/>
      <c r="C1327" s="112"/>
      <c r="D1327" s="34"/>
      <c r="E1327" s="113"/>
      <c r="F1327" s="72"/>
      <c r="G1327" s="126"/>
      <c r="H1327" s="125"/>
      <c r="I1327" s="72"/>
      <c r="J1327" s="72"/>
      <c r="K1327" s="108"/>
      <c r="L1327" s="108"/>
      <c r="M1327" s="108"/>
      <c r="N1327" s="108"/>
      <c r="O1327" s="108"/>
      <c r="P1327" s="108"/>
      <c r="Q1327" s="108"/>
      <c r="R1327" s="108"/>
      <c r="S1327" s="108"/>
      <c r="T1327" s="108"/>
      <c r="U1327" s="108"/>
      <c r="V1327" s="108"/>
      <c r="W1327" s="108"/>
      <c r="X1327" s="108"/>
      <c r="Y1327" s="108"/>
      <c r="Z1327" s="108"/>
      <c r="AA1327" s="108"/>
      <c r="AB1327" s="108"/>
    </row>
    <row r="1328" spans="1:28" ht="12.75" customHeight="1" x14ac:dyDescent="0.35">
      <c r="A1328" s="105"/>
      <c r="B1328" s="72"/>
      <c r="C1328" s="112"/>
      <c r="D1328" s="34"/>
      <c r="E1328" s="113"/>
      <c r="F1328" s="72"/>
      <c r="G1328" s="126"/>
      <c r="H1328" s="125"/>
      <c r="I1328" s="72"/>
      <c r="J1328" s="72"/>
      <c r="K1328" s="108"/>
      <c r="L1328" s="108"/>
      <c r="M1328" s="108"/>
      <c r="N1328" s="108"/>
      <c r="O1328" s="108"/>
      <c r="P1328" s="108"/>
      <c r="Q1328" s="108"/>
      <c r="R1328" s="108"/>
      <c r="S1328" s="108"/>
      <c r="T1328" s="108"/>
      <c r="U1328" s="108"/>
      <c r="V1328" s="108"/>
      <c r="W1328" s="108"/>
      <c r="X1328" s="108"/>
      <c r="Y1328" s="108"/>
      <c r="Z1328" s="108"/>
      <c r="AA1328" s="108"/>
      <c r="AB1328" s="108"/>
    </row>
    <row r="1329" spans="1:28" ht="12.75" customHeight="1" x14ac:dyDescent="0.35">
      <c r="A1329" s="105"/>
      <c r="B1329" s="72"/>
      <c r="C1329" s="112"/>
      <c r="D1329" s="34"/>
      <c r="E1329" s="113"/>
      <c r="F1329" s="72"/>
      <c r="G1329" s="126"/>
      <c r="H1329" s="125"/>
      <c r="I1329" s="72"/>
      <c r="J1329" s="72"/>
      <c r="K1329" s="108"/>
      <c r="L1329" s="108"/>
      <c r="M1329" s="108"/>
      <c r="N1329" s="108"/>
      <c r="O1329" s="108"/>
      <c r="P1329" s="108"/>
      <c r="Q1329" s="108"/>
      <c r="R1329" s="108"/>
      <c r="S1329" s="108"/>
      <c r="T1329" s="108"/>
      <c r="U1329" s="108"/>
      <c r="V1329" s="108"/>
      <c r="W1329" s="108"/>
      <c r="X1329" s="108"/>
      <c r="Y1329" s="108"/>
      <c r="Z1329" s="108"/>
      <c r="AA1329" s="108"/>
      <c r="AB1329" s="108"/>
    </row>
    <row r="1330" spans="1:28" ht="12.75" customHeight="1" x14ac:dyDescent="0.35">
      <c r="A1330" s="105"/>
      <c r="B1330" s="72"/>
      <c r="C1330" s="112"/>
      <c r="D1330" s="34"/>
      <c r="E1330" s="113"/>
      <c r="F1330" s="72"/>
      <c r="G1330" s="126"/>
      <c r="H1330" s="125"/>
      <c r="I1330" s="72"/>
      <c r="J1330" s="72"/>
      <c r="K1330" s="108"/>
      <c r="L1330" s="108"/>
      <c r="M1330" s="108"/>
      <c r="N1330" s="108"/>
      <c r="O1330" s="108"/>
      <c r="P1330" s="108"/>
      <c r="Q1330" s="108"/>
      <c r="R1330" s="108"/>
      <c r="S1330" s="108"/>
      <c r="T1330" s="108"/>
      <c r="U1330" s="108"/>
      <c r="V1330" s="108"/>
      <c r="W1330" s="108"/>
      <c r="X1330" s="108"/>
      <c r="Y1330" s="108"/>
      <c r="Z1330" s="108"/>
      <c r="AA1330" s="108"/>
      <c r="AB1330" s="108"/>
    </row>
    <row r="1331" spans="1:28" ht="12.75" customHeight="1" x14ac:dyDescent="0.35">
      <c r="A1331" s="105"/>
      <c r="B1331" s="72"/>
      <c r="C1331" s="112"/>
      <c r="D1331" s="34"/>
      <c r="E1331" s="113"/>
      <c r="F1331" s="72"/>
      <c r="G1331" s="126"/>
      <c r="H1331" s="125"/>
      <c r="I1331" s="72"/>
      <c r="J1331" s="72"/>
      <c r="K1331" s="108"/>
      <c r="L1331" s="108"/>
      <c r="M1331" s="108"/>
      <c r="N1331" s="108"/>
      <c r="O1331" s="108"/>
      <c r="P1331" s="108"/>
      <c r="Q1331" s="108"/>
      <c r="R1331" s="108"/>
      <c r="S1331" s="108"/>
      <c r="T1331" s="108"/>
      <c r="U1331" s="108"/>
      <c r="V1331" s="108"/>
      <c r="W1331" s="108"/>
      <c r="X1331" s="108"/>
      <c r="Y1331" s="108"/>
      <c r="Z1331" s="108"/>
      <c r="AA1331" s="108"/>
      <c r="AB1331" s="108"/>
    </row>
    <row r="1332" spans="1:28" ht="12.75" customHeight="1" x14ac:dyDescent="0.35">
      <c r="A1332" s="105"/>
      <c r="B1332" s="72"/>
      <c r="C1332" s="112"/>
      <c r="D1332" s="34"/>
      <c r="E1332" s="113"/>
      <c r="F1332" s="72"/>
      <c r="G1332" s="126"/>
      <c r="H1332" s="125"/>
      <c r="I1332" s="72"/>
      <c r="J1332" s="72"/>
      <c r="K1332" s="108"/>
      <c r="L1332" s="108"/>
      <c r="M1332" s="108"/>
      <c r="N1332" s="108"/>
      <c r="O1332" s="108"/>
      <c r="P1332" s="108"/>
      <c r="Q1332" s="108"/>
      <c r="R1332" s="108"/>
      <c r="S1332" s="108"/>
      <c r="T1332" s="108"/>
      <c r="U1332" s="108"/>
      <c r="V1332" s="108"/>
      <c r="W1332" s="108"/>
      <c r="X1332" s="108"/>
      <c r="Y1332" s="108"/>
      <c r="Z1332" s="108"/>
      <c r="AA1332" s="108"/>
      <c r="AB1332" s="108"/>
    </row>
    <row r="1333" spans="1:28" ht="12.75" customHeight="1" x14ac:dyDescent="0.35">
      <c r="A1333" s="105"/>
      <c r="B1333" s="72"/>
      <c r="C1333" s="112"/>
      <c r="D1333" s="34"/>
      <c r="E1333" s="113"/>
      <c r="F1333" s="72"/>
      <c r="G1333" s="126"/>
      <c r="H1333" s="125"/>
      <c r="I1333" s="72"/>
      <c r="J1333" s="72"/>
      <c r="K1333" s="108"/>
      <c r="L1333" s="108"/>
      <c r="M1333" s="108"/>
      <c r="N1333" s="108"/>
      <c r="O1333" s="108"/>
      <c r="P1333" s="108"/>
      <c r="Q1333" s="108"/>
      <c r="R1333" s="108"/>
      <c r="S1333" s="108"/>
      <c r="T1333" s="108"/>
      <c r="U1333" s="108"/>
      <c r="V1333" s="108"/>
      <c r="W1333" s="108"/>
      <c r="X1333" s="108"/>
      <c r="Y1333" s="108"/>
      <c r="Z1333" s="108"/>
      <c r="AA1333" s="108"/>
      <c r="AB1333" s="108"/>
    </row>
    <row r="1334" spans="1:28" ht="12.75" customHeight="1" x14ac:dyDescent="0.35">
      <c r="A1334" s="105"/>
      <c r="B1334" s="72"/>
      <c r="C1334" s="112"/>
      <c r="D1334" s="34"/>
      <c r="E1334" s="113"/>
      <c r="F1334" s="72"/>
      <c r="G1334" s="126"/>
      <c r="H1334" s="125"/>
      <c r="I1334" s="72"/>
      <c r="J1334" s="72"/>
      <c r="K1334" s="108"/>
      <c r="L1334" s="108"/>
      <c r="M1334" s="108"/>
      <c r="N1334" s="108"/>
      <c r="O1334" s="108"/>
      <c r="P1334" s="108"/>
      <c r="Q1334" s="108"/>
      <c r="R1334" s="108"/>
      <c r="S1334" s="108"/>
      <c r="T1334" s="108"/>
      <c r="U1334" s="108"/>
      <c r="V1334" s="108"/>
      <c r="W1334" s="108"/>
      <c r="X1334" s="108"/>
      <c r="Y1334" s="108"/>
      <c r="Z1334" s="108"/>
      <c r="AA1334" s="108"/>
      <c r="AB1334" s="108"/>
    </row>
    <row r="1335" spans="1:28" ht="12.75" customHeight="1" x14ac:dyDescent="0.35">
      <c r="A1335" s="105"/>
      <c r="B1335" s="72"/>
      <c r="C1335" s="112"/>
      <c r="D1335" s="34"/>
      <c r="E1335" s="113"/>
      <c r="F1335" s="72"/>
      <c r="G1335" s="126"/>
      <c r="H1335" s="125"/>
      <c r="I1335" s="72"/>
      <c r="J1335" s="72"/>
      <c r="K1335" s="108"/>
      <c r="L1335" s="108"/>
      <c r="M1335" s="108"/>
      <c r="N1335" s="108"/>
      <c r="O1335" s="108"/>
      <c r="P1335" s="108"/>
      <c r="Q1335" s="108"/>
      <c r="R1335" s="108"/>
      <c r="S1335" s="108"/>
      <c r="T1335" s="108"/>
      <c r="U1335" s="108"/>
      <c r="V1335" s="108"/>
      <c r="W1335" s="108"/>
      <c r="X1335" s="108"/>
      <c r="Y1335" s="108"/>
      <c r="Z1335" s="108"/>
      <c r="AA1335" s="108"/>
      <c r="AB1335" s="108"/>
    </row>
    <row r="1336" spans="1:28" ht="12.75" customHeight="1" x14ac:dyDescent="0.35">
      <c r="A1336" s="105"/>
      <c r="B1336" s="72"/>
      <c r="C1336" s="112"/>
      <c r="D1336" s="34"/>
      <c r="E1336" s="113"/>
      <c r="F1336" s="72"/>
      <c r="G1336" s="126"/>
      <c r="H1336" s="125"/>
      <c r="I1336" s="72"/>
      <c r="J1336" s="72"/>
      <c r="K1336" s="108"/>
      <c r="L1336" s="108"/>
      <c r="M1336" s="108"/>
      <c r="N1336" s="108"/>
      <c r="O1336" s="108"/>
      <c r="P1336" s="108"/>
      <c r="Q1336" s="108"/>
      <c r="R1336" s="108"/>
      <c r="S1336" s="108"/>
      <c r="T1336" s="108"/>
      <c r="U1336" s="108"/>
      <c r="V1336" s="108"/>
      <c r="W1336" s="108"/>
      <c r="X1336" s="108"/>
      <c r="Y1336" s="108"/>
      <c r="Z1336" s="108"/>
      <c r="AA1336" s="108"/>
      <c r="AB1336" s="108"/>
    </row>
    <row r="1337" spans="1:28" ht="12.75" customHeight="1" x14ac:dyDescent="0.35">
      <c r="A1337" s="105"/>
      <c r="B1337" s="72"/>
      <c r="C1337" s="112"/>
      <c r="D1337" s="34"/>
      <c r="E1337" s="113"/>
      <c r="F1337" s="72"/>
      <c r="G1337" s="126"/>
      <c r="H1337" s="125"/>
      <c r="I1337" s="72"/>
      <c r="J1337" s="72"/>
      <c r="K1337" s="108"/>
      <c r="L1337" s="108"/>
      <c r="M1337" s="108"/>
      <c r="N1337" s="108"/>
      <c r="O1337" s="108"/>
      <c r="P1337" s="108"/>
      <c r="Q1337" s="108"/>
      <c r="R1337" s="108"/>
      <c r="S1337" s="108"/>
      <c r="T1337" s="108"/>
      <c r="U1337" s="108"/>
      <c r="V1337" s="108"/>
      <c r="W1337" s="108"/>
      <c r="X1337" s="108"/>
      <c r="Y1337" s="108"/>
      <c r="Z1337" s="108"/>
      <c r="AA1337" s="108"/>
      <c r="AB1337" s="108"/>
    </row>
    <row r="1338" spans="1:28" ht="12.75" customHeight="1" x14ac:dyDescent="0.35">
      <c r="A1338" s="105"/>
      <c r="B1338" s="72"/>
      <c r="C1338" s="112"/>
      <c r="D1338" s="34"/>
      <c r="E1338" s="113"/>
      <c r="F1338" s="72"/>
      <c r="G1338" s="126"/>
      <c r="H1338" s="125"/>
      <c r="I1338" s="72"/>
      <c r="J1338" s="72"/>
      <c r="K1338" s="108"/>
      <c r="L1338" s="108"/>
      <c r="M1338" s="108"/>
      <c r="N1338" s="108"/>
      <c r="O1338" s="108"/>
      <c r="P1338" s="108"/>
      <c r="Q1338" s="108"/>
      <c r="R1338" s="108"/>
      <c r="S1338" s="108"/>
      <c r="T1338" s="108"/>
      <c r="U1338" s="108"/>
      <c r="V1338" s="108"/>
      <c r="W1338" s="108"/>
      <c r="X1338" s="108"/>
      <c r="Y1338" s="108"/>
      <c r="Z1338" s="108"/>
      <c r="AA1338" s="108"/>
      <c r="AB1338" s="108"/>
    </row>
    <row r="1339" spans="1:28" ht="12.75" customHeight="1" x14ac:dyDescent="0.35">
      <c r="A1339" s="105"/>
      <c r="B1339" s="72"/>
      <c r="C1339" s="112"/>
      <c r="D1339" s="34"/>
      <c r="E1339" s="113"/>
      <c r="F1339" s="72"/>
      <c r="G1339" s="126"/>
      <c r="H1339" s="125"/>
      <c r="I1339" s="72"/>
      <c r="J1339" s="72"/>
      <c r="K1339" s="108"/>
      <c r="L1339" s="108"/>
      <c r="M1339" s="108"/>
      <c r="N1339" s="108"/>
      <c r="O1339" s="108"/>
      <c r="P1339" s="108"/>
      <c r="Q1339" s="108"/>
      <c r="R1339" s="108"/>
      <c r="S1339" s="108"/>
      <c r="T1339" s="108"/>
      <c r="U1339" s="108"/>
      <c r="V1339" s="108"/>
      <c r="W1339" s="108"/>
      <c r="X1339" s="108"/>
      <c r="Y1339" s="108"/>
      <c r="Z1339" s="108"/>
      <c r="AA1339" s="108"/>
      <c r="AB1339" s="108"/>
    </row>
    <row r="1340" spans="1:28" ht="12.75" customHeight="1" x14ac:dyDescent="0.35">
      <c r="A1340" s="105"/>
      <c r="B1340" s="72"/>
      <c r="C1340" s="112"/>
      <c r="D1340" s="34"/>
      <c r="E1340" s="113"/>
      <c r="F1340" s="72"/>
      <c r="G1340" s="126"/>
      <c r="H1340" s="125"/>
      <c r="I1340" s="72"/>
      <c r="J1340" s="72"/>
      <c r="K1340" s="108"/>
      <c r="L1340" s="108"/>
      <c r="M1340" s="108"/>
      <c r="N1340" s="108"/>
      <c r="O1340" s="108"/>
      <c r="P1340" s="108"/>
      <c r="Q1340" s="108"/>
      <c r="R1340" s="108"/>
      <c r="S1340" s="108"/>
      <c r="T1340" s="108"/>
      <c r="U1340" s="108"/>
      <c r="V1340" s="108"/>
      <c r="W1340" s="108"/>
      <c r="X1340" s="108"/>
      <c r="Y1340" s="108"/>
      <c r="Z1340" s="108"/>
      <c r="AA1340" s="108"/>
      <c r="AB1340" s="108"/>
    </row>
    <row r="1341" spans="1:28" ht="12.75" customHeight="1" x14ac:dyDescent="0.35">
      <c r="A1341" s="105"/>
      <c r="B1341" s="72"/>
      <c r="C1341" s="112"/>
      <c r="D1341" s="34"/>
      <c r="E1341" s="113"/>
      <c r="F1341" s="72"/>
      <c r="G1341" s="126"/>
      <c r="H1341" s="125"/>
      <c r="I1341" s="72"/>
      <c r="J1341" s="72"/>
      <c r="K1341" s="108"/>
      <c r="L1341" s="108"/>
      <c r="M1341" s="108"/>
      <c r="N1341" s="108"/>
      <c r="O1341" s="108"/>
      <c r="P1341" s="108"/>
      <c r="Q1341" s="108"/>
      <c r="R1341" s="108"/>
      <c r="S1341" s="108"/>
      <c r="T1341" s="108"/>
      <c r="U1341" s="108"/>
      <c r="V1341" s="108"/>
      <c r="W1341" s="108"/>
      <c r="X1341" s="108"/>
      <c r="Y1341" s="108"/>
      <c r="Z1341" s="108"/>
      <c r="AA1341" s="108"/>
      <c r="AB1341" s="108"/>
    </row>
    <row r="1342" spans="1:28" ht="12.75" customHeight="1" x14ac:dyDescent="0.35">
      <c r="A1342" s="105"/>
      <c r="B1342" s="72"/>
      <c r="C1342" s="112"/>
      <c r="D1342" s="34"/>
      <c r="E1342" s="113"/>
      <c r="F1342" s="72"/>
      <c r="G1342" s="126"/>
      <c r="H1342" s="125"/>
      <c r="I1342" s="72"/>
      <c r="J1342" s="72"/>
      <c r="K1342" s="108"/>
      <c r="L1342" s="108"/>
      <c r="M1342" s="108"/>
      <c r="N1342" s="108"/>
      <c r="O1342" s="108"/>
      <c r="P1342" s="108"/>
      <c r="Q1342" s="108"/>
      <c r="R1342" s="108"/>
      <c r="S1342" s="108"/>
      <c r="T1342" s="108"/>
      <c r="U1342" s="108"/>
      <c r="V1342" s="108"/>
      <c r="W1342" s="108"/>
      <c r="X1342" s="108"/>
      <c r="Y1342" s="108"/>
      <c r="Z1342" s="108"/>
      <c r="AA1342" s="108"/>
      <c r="AB1342" s="108"/>
    </row>
    <row r="1343" spans="1:28" ht="12.75" customHeight="1" x14ac:dyDescent="0.35">
      <c r="A1343" s="105"/>
      <c r="B1343" s="72"/>
      <c r="C1343" s="112"/>
      <c r="D1343" s="34"/>
      <c r="E1343" s="113"/>
      <c r="F1343" s="72"/>
      <c r="G1343" s="126"/>
      <c r="H1343" s="125"/>
      <c r="I1343" s="72"/>
      <c r="J1343" s="72"/>
      <c r="K1343" s="108"/>
      <c r="L1343" s="108"/>
      <c r="M1343" s="108"/>
      <c r="N1343" s="108"/>
      <c r="O1343" s="108"/>
      <c r="P1343" s="108"/>
      <c r="Q1343" s="108"/>
      <c r="R1343" s="108"/>
      <c r="S1343" s="108"/>
      <c r="T1343" s="108"/>
      <c r="U1343" s="108"/>
      <c r="V1343" s="108"/>
      <c r="W1343" s="108"/>
      <c r="X1343" s="108"/>
      <c r="Y1343" s="108"/>
      <c r="Z1343" s="108"/>
      <c r="AA1343" s="108"/>
      <c r="AB1343" s="108"/>
    </row>
    <row r="1344" spans="1:28" ht="12.75" customHeight="1" x14ac:dyDescent="0.35">
      <c r="A1344" s="105"/>
      <c r="B1344" s="72"/>
      <c r="C1344" s="112"/>
      <c r="D1344" s="34"/>
      <c r="E1344" s="113"/>
      <c r="F1344" s="72"/>
      <c r="G1344" s="126"/>
      <c r="H1344" s="125"/>
      <c r="I1344" s="72"/>
      <c r="J1344" s="72"/>
      <c r="K1344" s="108"/>
      <c r="L1344" s="108"/>
      <c r="M1344" s="108"/>
      <c r="N1344" s="108"/>
      <c r="O1344" s="108"/>
      <c r="P1344" s="108"/>
      <c r="Q1344" s="108"/>
      <c r="R1344" s="108"/>
      <c r="S1344" s="108"/>
      <c r="T1344" s="108"/>
      <c r="U1344" s="108"/>
      <c r="V1344" s="108"/>
      <c r="W1344" s="108"/>
      <c r="X1344" s="108"/>
      <c r="Y1344" s="108"/>
      <c r="Z1344" s="108"/>
      <c r="AA1344" s="108"/>
      <c r="AB1344" s="108"/>
    </row>
    <row r="1345" spans="1:28" ht="12.75" customHeight="1" x14ac:dyDescent="0.35">
      <c r="A1345" s="105"/>
      <c r="B1345" s="72"/>
      <c r="C1345" s="112"/>
      <c r="D1345" s="34"/>
      <c r="E1345" s="113"/>
      <c r="F1345" s="72"/>
      <c r="G1345" s="126"/>
      <c r="H1345" s="125"/>
      <c r="I1345" s="72"/>
      <c r="J1345" s="72"/>
      <c r="K1345" s="108"/>
      <c r="L1345" s="108"/>
      <c r="M1345" s="108"/>
      <c r="N1345" s="108"/>
      <c r="O1345" s="108"/>
      <c r="P1345" s="108"/>
      <c r="Q1345" s="108"/>
      <c r="R1345" s="108"/>
      <c r="S1345" s="108"/>
      <c r="T1345" s="108"/>
      <c r="U1345" s="108"/>
      <c r="V1345" s="108"/>
      <c r="W1345" s="108"/>
      <c r="X1345" s="108"/>
      <c r="Y1345" s="108"/>
      <c r="Z1345" s="108"/>
      <c r="AA1345" s="108"/>
      <c r="AB1345" s="108"/>
    </row>
    <row r="1346" spans="1:28" ht="12.75" customHeight="1" x14ac:dyDescent="0.35">
      <c r="A1346" s="105"/>
      <c r="B1346" s="72"/>
      <c r="C1346" s="112"/>
      <c r="D1346" s="34"/>
      <c r="E1346" s="113"/>
      <c r="F1346" s="72"/>
      <c r="G1346" s="126"/>
      <c r="H1346" s="125"/>
      <c r="I1346" s="72"/>
      <c r="J1346" s="72"/>
      <c r="K1346" s="108"/>
      <c r="L1346" s="108"/>
      <c r="M1346" s="108"/>
      <c r="N1346" s="108"/>
      <c r="O1346" s="108"/>
      <c r="P1346" s="108"/>
      <c r="Q1346" s="108"/>
      <c r="R1346" s="108"/>
      <c r="S1346" s="108"/>
      <c r="T1346" s="108"/>
      <c r="U1346" s="108"/>
      <c r="V1346" s="108"/>
      <c r="W1346" s="108"/>
      <c r="X1346" s="108"/>
      <c r="Y1346" s="108"/>
      <c r="Z1346" s="108"/>
      <c r="AA1346" s="108"/>
      <c r="AB1346" s="108"/>
    </row>
    <row r="1347" spans="1:28" ht="12.75" customHeight="1" x14ac:dyDescent="0.35">
      <c r="A1347" s="105"/>
      <c r="B1347" s="72"/>
      <c r="C1347" s="112"/>
      <c r="D1347" s="34"/>
      <c r="E1347" s="113"/>
      <c r="F1347" s="72"/>
      <c r="G1347" s="126"/>
      <c r="H1347" s="125"/>
      <c r="I1347" s="72"/>
      <c r="J1347" s="72"/>
      <c r="K1347" s="108"/>
      <c r="L1347" s="108"/>
      <c r="M1347" s="108"/>
      <c r="N1347" s="108"/>
      <c r="O1347" s="108"/>
      <c r="P1347" s="108"/>
      <c r="Q1347" s="108"/>
      <c r="R1347" s="108"/>
      <c r="S1347" s="108"/>
      <c r="T1347" s="108"/>
      <c r="U1347" s="108"/>
      <c r="V1347" s="108"/>
      <c r="W1347" s="108"/>
      <c r="X1347" s="108"/>
      <c r="Y1347" s="108"/>
      <c r="Z1347" s="108"/>
      <c r="AA1347" s="108"/>
      <c r="AB1347" s="108"/>
    </row>
    <row r="1348" spans="1:28" ht="12.75" customHeight="1" x14ac:dyDescent="0.35">
      <c r="A1348" s="105"/>
      <c r="B1348" s="72"/>
      <c r="C1348" s="112"/>
      <c r="D1348" s="34"/>
      <c r="E1348" s="113"/>
      <c r="F1348" s="72"/>
      <c r="G1348" s="126"/>
      <c r="H1348" s="125"/>
      <c r="I1348" s="72"/>
      <c r="J1348" s="72"/>
      <c r="K1348" s="108"/>
      <c r="L1348" s="108"/>
      <c r="M1348" s="108"/>
      <c r="N1348" s="108"/>
      <c r="O1348" s="108"/>
      <c r="P1348" s="108"/>
      <c r="Q1348" s="108"/>
      <c r="R1348" s="108"/>
      <c r="S1348" s="108"/>
      <c r="T1348" s="108"/>
      <c r="U1348" s="108"/>
      <c r="V1348" s="108"/>
      <c r="W1348" s="108"/>
      <c r="X1348" s="108"/>
      <c r="Y1348" s="108"/>
      <c r="Z1348" s="108"/>
      <c r="AA1348" s="108"/>
      <c r="AB1348" s="108"/>
    </row>
    <row r="1349" spans="1:28" ht="12.75" customHeight="1" x14ac:dyDescent="0.35">
      <c r="A1349" s="105"/>
      <c r="B1349" s="72"/>
      <c r="C1349" s="112"/>
      <c r="D1349" s="34"/>
      <c r="E1349" s="113"/>
      <c r="F1349" s="72"/>
      <c r="G1349" s="126"/>
      <c r="H1349" s="125"/>
      <c r="I1349" s="72"/>
      <c r="J1349" s="72"/>
      <c r="K1349" s="108"/>
      <c r="L1349" s="108"/>
      <c r="M1349" s="108"/>
      <c r="N1349" s="108"/>
      <c r="O1349" s="108"/>
      <c r="P1349" s="108"/>
      <c r="Q1349" s="108"/>
      <c r="R1349" s="108"/>
      <c r="S1349" s="108"/>
      <c r="T1349" s="108"/>
      <c r="U1349" s="108"/>
      <c r="V1349" s="108"/>
      <c r="W1349" s="108"/>
      <c r="X1349" s="108"/>
      <c r="Y1349" s="108"/>
      <c r="Z1349" s="108"/>
      <c r="AA1349" s="108"/>
      <c r="AB1349" s="108"/>
    </row>
    <row r="1350" spans="1:28" ht="12.75" customHeight="1" x14ac:dyDescent="0.35">
      <c r="A1350" s="105"/>
      <c r="B1350" s="72"/>
      <c r="C1350" s="112"/>
      <c r="D1350" s="34"/>
      <c r="E1350" s="113"/>
      <c r="F1350" s="72"/>
      <c r="G1350" s="126"/>
      <c r="H1350" s="125"/>
      <c r="I1350" s="72"/>
      <c r="J1350" s="72"/>
      <c r="K1350" s="108"/>
      <c r="L1350" s="108"/>
      <c r="M1350" s="108"/>
      <c r="N1350" s="108"/>
      <c r="O1350" s="108"/>
      <c r="P1350" s="108"/>
      <c r="Q1350" s="108"/>
      <c r="R1350" s="108"/>
      <c r="S1350" s="108"/>
      <c r="T1350" s="108"/>
      <c r="U1350" s="108"/>
      <c r="V1350" s="108"/>
      <c r="W1350" s="108"/>
      <c r="X1350" s="108"/>
      <c r="Y1350" s="108"/>
      <c r="Z1350" s="108"/>
      <c r="AA1350" s="108"/>
      <c r="AB1350" s="108"/>
    </row>
    <row r="1351" spans="1:28" ht="12.75" customHeight="1" x14ac:dyDescent="0.35">
      <c r="A1351" s="105"/>
      <c r="B1351" s="72"/>
      <c r="C1351" s="112"/>
      <c r="D1351" s="34"/>
      <c r="E1351" s="113"/>
      <c r="F1351" s="72"/>
      <c r="G1351" s="126"/>
      <c r="H1351" s="125"/>
      <c r="I1351" s="72"/>
      <c r="J1351" s="72"/>
      <c r="K1351" s="108"/>
      <c r="L1351" s="108"/>
      <c r="M1351" s="108"/>
      <c r="N1351" s="108"/>
      <c r="O1351" s="108"/>
      <c r="P1351" s="108"/>
      <c r="Q1351" s="108"/>
      <c r="R1351" s="108"/>
      <c r="S1351" s="108"/>
      <c r="T1351" s="108"/>
      <c r="U1351" s="108"/>
      <c r="V1351" s="108"/>
      <c r="W1351" s="108"/>
      <c r="X1351" s="108"/>
      <c r="Y1351" s="108"/>
      <c r="Z1351" s="108"/>
      <c r="AA1351" s="108"/>
      <c r="AB1351" s="108"/>
    </row>
    <row r="1352" spans="1:28" ht="12.75" customHeight="1" x14ac:dyDescent="0.35">
      <c r="A1352" s="105"/>
      <c r="B1352" s="72"/>
      <c r="C1352" s="112"/>
      <c r="D1352" s="34"/>
      <c r="E1352" s="113"/>
      <c r="F1352" s="72"/>
      <c r="G1352" s="126"/>
      <c r="H1352" s="125"/>
      <c r="I1352" s="72"/>
      <c r="J1352" s="72"/>
      <c r="K1352" s="108"/>
      <c r="L1352" s="108"/>
      <c r="M1352" s="108"/>
      <c r="N1352" s="108"/>
      <c r="O1352" s="108"/>
      <c r="P1352" s="108"/>
      <c r="Q1352" s="108"/>
      <c r="R1352" s="108"/>
      <c r="S1352" s="108"/>
      <c r="T1352" s="108"/>
      <c r="U1352" s="108"/>
      <c r="V1352" s="108"/>
      <c r="W1352" s="108"/>
      <c r="X1352" s="108"/>
      <c r="Y1352" s="108"/>
      <c r="Z1352" s="108"/>
      <c r="AA1352" s="108"/>
      <c r="AB1352" s="108"/>
    </row>
    <row r="1353" spans="1:28" ht="12.75" customHeight="1" x14ac:dyDescent="0.35">
      <c r="A1353" s="105"/>
      <c r="B1353" s="72"/>
      <c r="C1353" s="112"/>
      <c r="D1353" s="34"/>
      <c r="E1353" s="113"/>
      <c r="F1353" s="72"/>
      <c r="G1353" s="126"/>
      <c r="H1353" s="125"/>
      <c r="I1353" s="72"/>
      <c r="J1353" s="72"/>
      <c r="K1353" s="108"/>
      <c r="L1353" s="108"/>
      <c r="M1353" s="108"/>
      <c r="N1353" s="108"/>
      <c r="O1353" s="108"/>
      <c r="P1353" s="108"/>
      <c r="Q1353" s="108"/>
      <c r="R1353" s="108"/>
      <c r="S1353" s="108"/>
      <c r="T1353" s="108"/>
      <c r="U1353" s="108"/>
      <c r="V1353" s="108"/>
      <c r="W1353" s="108"/>
      <c r="X1353" s="108"/>
      <c r="Y1353" s="108"/>
      <c r="Z1353" s="108"/>
      <c r="AA1353" s="108"/>
      <c r="AB1353" s="108"/>
    </row>
    <row r="1354" spans="1:28" ht="12.75" customHeight="1" x14ac:dyDescent="0.35">
      <c r="A1354" s="105"/>
      <c r="B1354" s="72"/>
      <c r="C1354" s="112"/>
      <c r="D1354" s="34"/>
      <c r="E1354" s="113"/>
      <c r="F1354" s="72"/>
      <c r="G1354" s="126"/>
      <c r="H1354" s="125"/>
      <c r="I1354" s="72"/>
      <c r="J1354" s="72"/>
      <c r="K1354" s="108"/>
      <c r="L1354" s="108"/>
      <c r="M1354" s="108"/>
      <c r="N1354" s="108"/>
      <c r="O1354" s="108"/>
      <c r="P1354" s="108"/>
      <c r="Q1354" s="108"/>
      <c r="R1354" s="108"/>
      <c r="S1354" s="108"/>
      <c r="T1354" s="108"/>
      <c r="U1354" s="108"/>
      <c r="V1354" s="108"/>
      <c r="W1354" s="108"/>
      <c r="X1354" s="108"/>
      <c r="Y1354" s="108"/>
      <c r="Z1354" s="108"/>
      <c r="AA1354" s="108"/>
      <c r="AB1354" s="108"/>
    </row>
    <row r="1355" spans="1:28" ht="12.75" customHeight="1" x14ac:dyDescent="0.35">
      <c r="A1355" s="105"/>
      <c r="B1355" s="72"/>
      <c r="C1355" s="112"/>
      <c r="D1355" s="34"/>
      <c r="E1355" s="113"/>
      <c r="F1355" s="72"/>
      <c r="G1355" s="126"/>
      <c r="H1355" s="125"/>
      <c r="I1355" s="72"/>
      <c r="J1355" s="72"/>
      <c r="K1355" s="108"/>
      <c r="L1355" s="108"/>
      <c r="M1355" s="108"/>
      <c r="N1355" s="108"/>
      <c r="O1355" s="108"/>
      <c r="P1355" s="108"/>
      <c r="Q1355" s="108"/>
      <c r="R1355" s="108"/>
      <c r="S1355" s="108"/>
      <c r="T1355" s="108"/>
      <c r="U1355" s="108"/>
      <c r="V1355" s="108"/>
      <c r="W1355" s="108"/>
      <c r="X1355" s="108"/>
      <c r="Y1355" s="108"/>
      <c r="Z1355" s="108"/>
      <c r="AA1355" s="108"/>
      <c r="AB1355" s="108"/>
    </row>
    <row r="1356" spans="1:28" ht="12.75" customHeight="1" x14ac:dyDescent="0.35">
      <c r="A1356" s="105"/>
      <c r="B1356" s="72"/>
      <c r="C1356" s="112"/>
      <c r="D1356" s="34"/>
      <c r="E1356" s="113"/>
      <c r="F1356" s="72"/>
      <c r="G1356" s="126"/>
      <c r="H1356" s="125"/>
      <c r="I1356" s="72"/>
      <c r="J1356" s="72"/>
      <c r="K1356" s="108"/>
      <c r="L1356" s="108"/>
      <c r="M1356" s="108"/>
      <c r="N1356" s="108"/>
      <c r="O1356" s="108"/>
      <c r="P1356" s="108"/>
      <c r="Q1356" s="108"/>
      <c r="R1356" s="108"/>
      <c r="S1356" s="108"/>
      <c r="T1356" s="108"/>
      <c r="U1356" s="108"/>
      <c r="V1356" s="108"/>
      <c r="W1356" s="108"/>
      <c r="X1356" s="108"/>
      <c r="Y1356" s="108"/>
      <c r="Z1356" s="108"/>
      <c r="AA1356" s="108"/>
      <c r="AB1356" s="108"/>
    </row>
    <row r="1357" spans="1:28" ht="12.75" customHeight="1" x14ac:dyDescent="0.35">
      <c r="A1357" s="105"/>
      <c r="B1357" s="72"/>
      <c r="C1357" s="112"/>
      <c r="D1357" s="34"/>
      <c r="E1357" s="113"/>
      <c r="F1357" s="72"/>
      <c r="G1357" s="126"/>
      <c r="H1357" s="125"/>
      <c r="I1357" s="72"/>
      <c r="J1357" s="72"/>
      <c r="K1357" s="108"/>
      <c r="L1357" s="108"/>
      <c r="M1357" s="108"/>
      <c r="N1357" s="108"/>
      <c r="O1357" s="108"/>
      <c r="P1357" s="108"/>
      <c r="Q1357" s="108"/>
      <c r="R1357" s="108"/>
      <c r="S1357" s="108"/>
      <c r="T1357" s="108"/>
      <c r="U1357" s="108"/>
      <c r="V1357" s="108"/>
      <c r="W1357" s="108"/>
      <c r="X1357" s="108"/>
      <c r="Y1357" s="108"/>
      <c r="Z1357" s="108"/>
      <c r="AA1357" s="108"/>
      <c r="AB1357" s="108"/>
    </row>
    <row r="1358" spans="1:28" ht="12.75" customHeight="1" x14ac:dyDescent="0.35">
      <c r="A1358" s="105"/>
      <c r="B1358" s="72"/>
      <c r="C1358" s="112"/>
      <c r="D1358" s="34"/>
      <c r="E1358" s="113"/>
      <c r="F1358" s="72"/>
      <c r="G1358" s="126"/>
      <c r="H1358" s="125"/>
      <c r="I1358" s="72"/>
      <c r="J1358" s="72"/>
      <c r="K1358" s="108"/>
      <c r="L1358" s="108"/>
      <c r="M1358" s="108"/>
      <c r="N1358" s="108"/>
      <c r="O1358" s="108"/>
      <c r="P1358" s="108"/>
      <c r="Q1358" s="108"/>
      <c r="R1358" s="108"/>
      <c r="S1358" s="108"/>
      <c r="T1358" s="108"/>
      <c r="U1358" s="108"/>
      <c r="V1358" s="108"/>
      <c r="W1358" s="108"/>
      <c r="X1358" s="108"/>
      <c r="Y1358" s="108"/>
      <c r="Z1358" s="108"/>
      <c r="AA1358" s="108"/>
      <c r="AB1358" s="108"/>
    </row>
    <row r="1359" spans="1:28" ht="12.75" customHeight="1" x14ac:dyDescent="0.35">
      <c r="A1359" s="105"/>
      <c r="B1359" s="72"/>
      <c r="C1359" s="112"/>
      <c r="D1359" s="34"/>
      <c r="E1359" s="113"/>
      <c r="F1359" s="72"/>
      <c r="G1359" s="126"/>
      <c r="H1359" s="125"/>
      <c r="I1359" s="72"/>
      <c r="J1359" s="72"/>
      <c r="K1359" s="108"/>
      <c r="L1359" s="108"/>
      <c r="M1359" s="108"/>
      <c r="N1359" s="108"/>
      <c r="O1359" s="108"/>
      <c r="P1359" s="108"/>
      <c r="Q1359" s="108"/>
      <c r="R1359" s="108"/>
      <c r="S1359" s="108"/>
      <c r="T1359" s="108"/>
      <c r="U1359" s="108"/>
      <c r="V1359" s="108"/>
      <c r="W1359" s="108"/>
      <c r="X1359" s="108"/>
      <c r="Y1359" s="108"/>
      <c r="Z1359" s="108"/>
      <c r="AA1359" s="108"/>
      <c r="AB1359" s="108"/>
    </row>
    <row r="1360" spans="1:28" ht="12.75" customHeight="1" x14ac:dyDescent="0.35">
      <c r="A1360" s="105"/>
      <c r="B1360" s="72"/>
      <c r="C1360" s="112"/>
      <c r="D1360" s="34"/>
      <c r="E1360" s="113"/>
      <c r="F1360" s="72"/>
      <c r="G1360" s="126"/>
      <c r="H1360" s="125"/>
      <c r="I1360" s="72"/>
      <c r="J1360" s="72"/>
      <c r="K1360" s="108"/>
      <c r="L1360" s="108"/>
      <c r="M1360" s="108"/>
      <c r="N1360" s="108"/>
      <c r="O1360" s="108"/>
      <c r="P1360" s="108"/>
      <c r="Q1360" s="108"/>
      <c r="R1360" s="108"/>
      <c r="S1360" s="108"/>
      <c r="T1360" s="108"/>
      <c r="U1360" s="108"/>
      <c r="V1360" s="108"/>
      <c r="W1360" s="108"/>
      <c r="X1360" s="108"/>
      <c r="Y1360" s="108"/>
      <c r="Z1360" s="108"/>
      <c r="AA1360" s="108"/>
      <c r="AB1360" s="108"/>
    </row>
    <row r="1361" spans="1:28" ht="12.75" customHeight="1" x14ac:dyDescent="0.35">
      <c r="A1361" s="105"/>
      <c r="B1361" s="72"/>
      <c r="C1361" s="112"/>
      <c r="D1361" s="34"/>
      <c r="E1361" s="113"/>
      <c r="F1361" s="72"/>
      <c r="G1361" s="126"/>
      <c r="H1361" s="125"/>
      <c r="I1361" s="72"/>
      <c r="J1361" s="72"/>
      <c r="K1361" s="108"/>
      <c r="L1361" s="108"/>
      <c r="M1361" s="108"/>
      <c r="N1361" s="108"/>
      <c r="O1361" s="108"/>
      <c r="P1361" s="108"/>
      <c r="Q1361" s="108"/>
      <c r="R1361" s="108"/>
      <c r="S1361" s="108"/>
      <c r="T1361" s="108"/>
      <c r="U1361" s="108"/>
      <c r="V1361" s="108"/>
      <c r="W1361" s="108"/>
      <c r="X1361" s="108"/>
      <c r="Y1361" s="108"/>
      <c r="Z1361" s="108"/>
      <c r="AA1361" s="108"/>
      <c r="AB1361" s="108"/>
    </row>
    <row r="1362" spans="1:28" ht="12.75" customHeight="1" x14ac:dyDescent="0.35">
      <c r="A1362" s="105"/>
      <c r="B1362" s="72"/>
      <c r="C1362" s="112"/>
      <c r="D1362" s="34"/>
      <c r="E1362" s="113"/>
      <c r="F1362" s="72"/>
      <c r="G1362" s="126"/>
      <c r="H1362" s="125"/>
      <c r="I1362" s="72"/>
      <c r="J1362" s="72"/>
      <c r="K1362" s="108"/>
      <c r="L1362" s="108"/>
      <c r="M1362" s="108"/>
      <c r="N1362" s="108"/>
      <c r="O1362" s="108"/>
      <c r="P1362" s="108"/>
      <c r="Q1362" s="108"/>
      <c r="R1362" s="108"/>
      <c r="S1362" s="108"/>
      <c r="T1362" s="108"/>
      <c r="U1362" s="108"/>
      <c r="V1362" s="108"/>
      <c r="W1362" s="108"/>
      <c r="X1362" s="108"/>
      <c r="Y1362" s="108"/>
      <c r="Z1362" s="108"/>
      <c r="AA1362" s="108"/>
      <c r="AB1362" s="108"/>
    </row>
    <row r="1363" spans="1:28" ht="12.75" customHeight="1" x14ac:dyDescent="0.35">
      <c r="A1363" s="105"/>
      <c r="B1363" s="72"/>
      <c r="C1363" s="112"/>
      <c r="D1363" s="34"/>
      <c r="E1363" s="113"/>
      <c r="F1363" s="72"/>
      <c r="G1363" s="126"/>
      <c r="H1363" s="125"/>
      <c r="I1363" s="72"/>
      <c r="J1363" s="72"/>
      <c r="K1363" s="108"/>
      <c r="L1363" s="108"/>
      <c r="M1363" s="108"/>
      <c r="N1363" s="108"/>
      <c r="O1363" s="108"/>
      <c r="P1363" s="108"/>
      <c r="Q1363" s="108"/>
      <c r="R1363" s="108"/>
      <c r="S1363" s="108"/>
      <c r="T1363" s="108"/>
      <c r="U1363" s="108"/>
      <c r="V1363" s="108"/>
      <c r="W1363" s="108"/>
      <c r="X1363" s="108"/>
      <c r="Y1363" s="108"/>
      <c r="Z1363" s="108"/>
      <c r="AA1363" s="108"/>
      <c r="AB1363" s="108"/>
    </row>
    <row r="1364" spans="1:28" ht="12.75" customHeight="1" x14ac:dyDescent="0.35">
      <c r="A1364" s="105"/>
      <c r="B1364" s="72"/>
      <c r="C1364" s="112"/>
      <c r="D1364" s="34"/>
      <c r="E1364" s="113"/>
      <c r="F1364" s="72"/>
      <c r="G1364" s="126"/>
      <c r="H1364" s="125"/>
      <c r="I1364" s="72"/>
      <c r="J1364" s="72"/>
      <c r="K1364" s="108"/>
      <c r="L1364" s="108"/>
      <c r="M1364" s="108"/>
      <c r="N1364" s="108"/>
      <c r="O1364" s="108"/>
      <c r="P1364" s="108"/>
      <c r="Q1364" s="108"/>
      <c r="R1364" s="108"/>
      <c r="S1364" s="108"/>
      <c r="T1364" s="108"/>
      <c r="U1364" s="108"/>
      <c r="V1364" s="108"/>
      <c r="W1364" s="108"/>
      <c r="X1364" s="108"/>
      <c r="Y1364" s="108"/>
      <c r="Z1364" s="108"/>
      <c r="AA1364" s="108"/>
      <c r="AB1364" s="108"/>
    </row>
    <row r="1365" spans="1:28" ht="12.75" customHeight="1" x14ac:dyDescent="0.35">
      <c r="A1365" s="105"/>
      <c r="B1365" s="72"/>
      <c r="C1365" s="112"/>
      <c r="D1365" s="34"/>
      <c r="E1365" s="113"/>
      <c r="F1365" s="72"/>
      <c r="G1365" s="126"/>
      <c r="H1365" s="125"/>
      <c r="I1365" s="72"/>
      <c r="J1365" s="72"/>
      <c r="K1365" s="108"/>
      <c r="L1365" s="108"/>
      <c r="M1365" s="108"/>
      <c r="N1365" s="108"/>
      <c r="O1365" s="108"/>
      <c r="P1365" s="108"/>
      <c r="Q1365" s="108"/>
      <c r="R1365" s="108"/>
      <c r="S1365" s="108"/>
      <c r="T1365" s="108"/>
      <c r="U1365" s="108"/>
      <c r="V1365" s="108"/>
      <c r="W1365" s="108"/>
      <c r="X1365" s="108"/>
      <c r="Y1365" s="108"/>
      <c r="Z1365" s="108"/>
      <c r="AA1365" s="108"/>
      <c r="AB1365" s="108"/>
    </row>
    <row r="1366" spans="1:28" ht="12.75" customHeight="1" x14ac:dyDescent="0.35">
      <c r="A1366" s="105"/>
      <c r="B1366" s="72"/>
      <c r="C1366" s="112"/>
      <c r="D1366" s="34"/>
      <c r="E1366" s="113"/>
      <c r="F1366" s="72"/>
      <c r="G1366" s="126"/>
      <c r="H1366" s="125"/>
      <c r="I1366" s="72"/>
      <c r="J1366" s="72"/>
      <c r="K1366" s="108"/>
      <c r="L1366" s="108"/>
      <c r="M1366" s="108"/>
      <c r="N1366" s="108"/>
      <c r="O1366" s="108"/>
      <c r="P1366" s="108"/>
      <c r="Q1366" s="108"/>
      <c r="R1366" s="108"/>
      <c r="S1366" s="108"/>
      <c r="T1366" s="108"/>
      <c r="U1366" s="108"/>
      <c r="V1366" s="108"/>
      <c r="W1366" s="108"/>
      <c r="X1366" s="108"/>
      <c r="Y1366" s="108"/>
      <c r="Z1366" s="108"/>
      <c r="AA1366" s="108"/>
      <c r="AB1366" s="108"/>
    </row>
    <row r="1367" spans="1:28" ht="12.75" customHeight="1" x14ac:dyDescent="0.35">
      <c r="A1367" s="105"/>
      <c r="B1367" s="72"/>
      <c r="C1367" s="112"/>
      <c r="D1367" s="34"/>
      <c r="E1367" s="113"/>
      <c r="F1367" s="72"/>
      <c r="G1367" s="126"/>
      <c r="H1367" s="125"/>
      <c r="I1367" s="72"/>
      <c r="J1367" s="72"/>
      <c r="K1367" s="108"/>
      <c r="L1367" s="108"/>
      <c r="M1367" s="108"/>
      <c r="N1367" s="108"/>
      <c r="O1367" s="108"/>
      <c r="P1367" s="108"/>
      <c r="Q1367" s="108"/>
      <c r="R1367" s="108"/>
      <c r="S1367" s="108"/>
      <c r="T1367" s="108"/>
      <c r="U1367" s="108"/>
      <c r="V1367" s="108"/>
      <c r="W1367" s="108"/>
      <c r="X1367" s="108"/>
      <c r="Y1367" s="108"/>
      <c r="Z1367" s="108"/>
      <c r="AA1367" s="108"/>
      <c r="AB1367" s="108"/>
    </row>
    <row r="1368" spans="1:28" ht="12.75" customHeight="1" x14ac:dyDescent="0.35">
      <c r="A1368" s="105"/>
      <c r="B1368" s="72"/>
      <c r="C1368" s="112"/>
      <c r="D1368" s="34"/>
      <c r="E1368" s="113"/>
      <c r="F1368" s="72"/>
      <c r="G1368" s="126"/>
      <c r="H1368" s="125"/>
      <c r="I1368" s="72"/>
      <c r="J1368" s="72"/>
      <c r="K1368" s="108"/>
      <c r="L1368" s="108"/>
      <c r="M1368" s="108"/>
      <c r="N1368" s="108"/>
      <c r="O1368" s="108"/>
      <c r="P1368" s="108"/>
      <c r="Q1368" s="108"/>
      <c r="R1368" s="108"/>
      <c r="S1368" s="108"/>
      <c r="T1368" s="108"/>
      <c r="U1368" s="108"/>
      <c r="V1368" s="108"/>
      <c r="W1368" s="108"/>
      <c r="X1368" s="108"/>
      <c r="Y1368" s="108"/>
      <c r="Z1368" s="108"/>
      <c r="AA1368" s="108"/>
      <c r="AB1368" s="108"/>
    </row>
    <row r="1369" spans="1:28" ht="12.75" customHeight="1" x14ac:dyDescent="0.35">
      <c r="A1369" s="105"/>
      <c r="B1369" s="72"/>
      <c r="C1369" s="112"/>
      <c r="D1369" s="34"/>
      <c r="E1369" s="113"/>
      <c r="F1369" s="72"/>
      <c r="G1369" s="126"/>
      <c r="H1369" s="125"/>
      <c r="I1369" s="72"/>
      <c r="J1369" s="72"/>
      <c r="K1369" s="108"/>
      <c r="L1369" s="108"/>
      <c r="M1369" s="108"/>
      <c r="N1369" s="108"/>
      <c r="O1369" s="108"/>
      <c r="P1369" s="108"/>
      <c r="Q1369" s="108"/>
      <c r="R1369" s="108"/>
      <c r="S1369" s="108"/>
      <c r="T1369" s="108"/>
      <c r="U1369" s="108"/>
      <c r="V1369" s="108"/>
      <c r="W1369" s="108"/>
      <c r="X1369" s="108"/>
      <c r="Y1369" s="108"/>
      <c r="Z1369" s="108"/>
      <c r="AA1369" s="108"/>
      <c r="AB1369" s="108"/>
    </row>
    <row r="1370" spans="1:28" ht="12.75" customHeight="1" x14ac:dyDescent="0.35">
      <c r="A1370" s="105"/>
      <c r="B1370" s="72"/>
      <c r="C1370" s="112"/>
      <c r="D1370" s="34"/>
      <c r="E1370" s="113"/>
      <c r="F1370" s="72"/>
      <c r="G1370" s="126"/>
      <c r="H1370" s="125"/>
      <c r="I1370" s="72"/>
      <c r="J1370" s="72"/>
      <c r="K1370" s="108"/>
      <c r="L1370" s="108"/>
      <c r="M1370" s="108"/>
      <c r="N1370" s="108"/>
      <c r="O1370" s="108"/>
      <c r="P1370" s="108"/>
      <c r="Q1370" s="108"/>
      <c r="R1370" s="108"/>
      <c r="S1370" s="108"/>
      <c r="T1370" s="108"/>
      <c r="U1370" s="108"/>
      <c r="V1370" s="108"/>
      <c r="W1370" s="108"/>
      <c r="X1370" s="108"/>
      <c r="Y1370" s="108"/>
      <c r="Z1370" s="108"/>
      <c r="AA1370" s="108"/>
      <c r="AB1370" s="108"/>
    </row>
    <row r="1371" spans="1:28" ht="12.75" customHeight="1" x14ac:dyDescent="0.35">
      <c r="A1371" s="105"/>
      <c r="B1371" s="72"/>
      <c r="C1371" s="112"/>
      <c r="D1371" s="34"/>
      <c r="E1371" s="113"/>
      <c r="F1371" s="72"/>
      <c r="G1371" s="126"/>
      <c r="H1371" s="125"/>
      <c r="I1371" s="72"/>
      <c r="J1371" s="72"/>
      <c r="K1371" s="108"/>
      <c r="L1371" s="108"/>
      <c r="M1371" s="108"/>
      <c r="N1371" s="108"/>
      <c r="O1371" s="108"/>
      <c r="P1371" s="108"/>
      <c r="Q1371" s="108"/>
      <c r="R1371" s="108"/>
      <c r="S1371" s="108"/>
      <c r="T1371" s="108"/>
      <c r="U1371" s="108"/>
      <c r="V1371" s="108"/>
      <c r="W1371" s="108"/>
      <c r="X1371" s="108"/>
      <c r="Y1371" s="108"/>
      <c r="Z1371" s="108"/>
      <c r="AA1371" s="108"/>
      <c r="AB1371" s="108"/>
    </row>
    <row r="1372" spans="1:28" ht="12.75" customHeight="1" x14ac:dyDescent="0.35">
      <c r="A1372" s="105"/>
      <c r="B1372" s="72"/>
      <c r="C1372" s="112"/>
      <c r="D1372" s="34"/>
      <c r="E1372" s="113"/>
      <c r="F1372" s="72"/>
      <c r="G1372" s="126"/>
      <c r="H1372" s="125"/>
      <c r="I1372" s="72"/>
      <c r="J1372" s="72"/>
      <c r="K1372" s="108"/>
      <c r="L1372" s="108"/>
      <c r="M1372" s="108"/>
      <c r="N1372" s="108"/>
      <c r="O1372" s="108"/>
      <c r="P1372" s="108"/>
      <c r="Q1372" s="108"/>
      <c r="R1372" s="108"/>
      <c r="S1372" s="108"/>
      <c r="T1372" s="108"/>
      <c r="U1372" s="108"/>
      <c r="V1372" s="108"/>
      <c r="W1372" s="108"/>
      <c r="X1372" s="108"/>
      <c r="Y1372" s="108"/>
      <c r="Z1372" s="108"/>
      <c r="AA1372" s="108"/>
      <c r="AB1372" s="108"/>
    </row>
    <row r="1373" spans="1:28" ht="12.75" customHeight="1" x14ac:dyDescent="0.35">
      <c r="A1373" s="105"/>
      <c r="B1373" s="72"/>
      <c r="C1373" s="112"/>
      <c r="D1373" s="34"/>
      <c r="E1373" s="113"/>
      <c r="F1373" s="72"/>
      <c r="G1373" s="126"/>
      <c r="H1373" s="125"/>
      <c r="I1373" s="72"/>
      <c r="J1373" s="72"/>
      <c r="K1373" s="108"/>
      <c r="L1373" s="108"/>
      <c r="M1373" s="108"/>
      <c r="N1373" s="108"/>
      <c r="O1373" s="108"/>
      <c r="P1373" s="108"/>
      <c r="Q1373" s="108"/>
      <c r="R1373" s="108"/>
      <c r="S1373" s="108"/>
      <c r="T1373" s="108"/>
      <c r="U1373" s="108"/>
      <c r="V1373" s="108"/>
      <c r="W1373" s="108"/>
      <c r="X1373" s="108"/>
      <c r="Y1373" s="108"/>
      <c r="Z1373" s="108"/>
      <c r="AA1373" s="108"/>
      <c r="AB1373" s="108"/>
    </row>
    <row r="1374" spans="1:28" ht="12.75" customHeight="1" x14ac:dyDescent="0.35">
      <c r="A1374" s="105"/>
      <c r="B1374" s="72"/>
      <c r="C1374" s="112"/>
      <c r="D1374" s="34"/>
      <c r="E1374" s="113"/>
      <c r="F1374" s="72"/>
      <c r="G1374" s="126"/>
      <c r="H1374" s="125"/>
      <c r="I1374" s="72"/>
      <c r="J1374" s="72"/>
      <c r="K1374" s="108"/>
      <c r="L1374" s="108"/>
      <c r="M1374" s="108"/>
      <c r="N1374" s="108"/>
      <c r="O1374" s="108"/>
      <c r="P1374" s="108"/>
      <c r="Q1374" s="108"/>
      <c r="R1374" s="108"/>
      <c r="S1374" s="108"/>
      <c r="T1374" s="108"/>
      <c r="U1374" s="108"/>
      <c r="V1374" s="108"/>
      <c r="W1374" s="108"/>
      <c r="X1374" s="108"/>
      <c r="Y1374" s="108"/>
      <c r="Z1374" s="108"/>
      <c r="AA1374" s="108"/>
      <c r="AB1374" s="108"/>
    </row>
    <row r="1375" spans="1:28" ht="12.75" customHeight="1" x14ac:dyDescent="0.35">
      <c r="A1375" s="105"/>
      <c r="B1375" s="72"/>
      <c r="C1375" s="112"/>
      <c r="D1375" s="34"/>
      <c r="E1375" s="113"/>
      <c r="F1375" s="72"/>
      <c r="G1375" s="126"/>
      <c r="H1375" s="125"/>
      <c r="I1375" s="72"/>
      <c r="J1375" s="72"/>
      <c r="K1375" s="108"/>
      <c r="L1375" s="108"/>
      <c r="M1375" s="108"/>
      <c r="N1375" s="108"/>
      <c r="O1375" s="108"/>
      <c r="P1375" s="108"/>
      <c r="Q1375" s="108"/>
      <c r="R1375" s="108"/>
      <c r="S1375" s="108"/>
      <c r="T1375" s="108"/>
      <c r="U1375" s="108"/>
      <c r="V1375" s="108"/>
      <c r="W1375" s="108"/>
      <c r="X1375" s="108"/>
      <c r="Y1375" s="108"/>
      <c r="Z1375" s="108"/>
      <c r="AA1375" s="108"/>
      <c r="AB1375" s="108"/>
    </row>
    <row r="1376" spans="1:28" ht="12.75" customHeight="1" x14ac:dyDescent="0.35">
      <c r="A1376" s="105"/>
      <c r="B1376" s="72"/>
      <c r="C1376" s="112"/>
      <c r="D1376" s="34"/>
      <c r="E1376" s="113"/>
      <c r="F1376" s="72"/>
      <c r="G1376" s="126"/>
      <c r="H1376" s="125"/>
      <c r="I1376" s="72"/>
      <c r="J1376" s="72"/>
      <c r="K1376" s="108"/>
      <c r="L1376" s="108"/>
      <c r="M1376" s="108"/>
      <c r="N1376" s="108"/>
      <c r="O1376" s="108"/>
      <c r="P1376" s="108"/>
      <c r="Q1376" s="108"/>
      <c r="R1376" s="108"/>
      <c r="S1376" s="108"/>
      <c r="T1376" s="108"/>
      <c r="U1376" s="108"/>
      <c r="V1376" s="108"/>
      <c r="W1376" s="108"/>
      <c r="X1376" s="108"/>
      <c r="Y1376" s="108"/>
      <c r="Z1376" s="108"/>
      <c r="AA1376" s="108"/>
      <c r="AB1376" s="108"/>
    </row>
    <row r="1377" spans="1:28" ht="12.75" customHeight="1" x14ac:dyDescent="0.35">
      <c r="A1377" s="105"/>
      <c r="B1377" s="72"/>
      <c r="C1377" s="112"/>
      <c r="D1377" s="34"/>
      <c r="E1377" s="113"/>
      <c r="F1377" s="72"/>
      <c r="G1377" s="126"/>
      <c r="H1377" s="125"/>
      <c r="I1377" s="72"/>
      <c r="J1377" s="72"/>
      <c r="K1377" s="108"/>
      <c r="L1377" s="108"/>
      <c r="M1377" s="108"/>
      <c r="N1377" s="108"/>
      <c r="O1377" s="108"/>
      <c r="P1377" s="108"/>
      <c r="Q1377" s="108"/>
      <c r="R1377" s="108"/>
      <c r="S1377" s="108"/>
      <c r="T1377" s="108"/>
      <c r="U1377" s="108"/>
      <c r="V1377" s="108"/>
      <c r="W1377" s="108"/>
      <c r="X1377" s="108"/>
      <c r="Y1377" s="108"/>
      <c r="Z1377" s="108"/>
      <c r="AA1377" s="108"/>
      <c r="AB1377" s="108"/>
    </row>
    <row r="1378" spans="1:28" ht="12.75" customHeight="1" x14ac:dyDescent="0.35">
      <c r="A1378" s="105"/>
      <c r="B1378" s="72"/>
      <c r="C1378" s="112"/>
      <c r="D1378" s="34"/>
      <c r="E1378" s="113"/>
      <c r="F1378" s="72"/>
      <c r="G1378" s="126"/>
      <c r="H1378" s="125"/>
      <c r="I1378" s="72"/>
      <c r="J1378" s="72"/>
      <c r="K1378" s="108"/>
      <c r="L1378" s="108"/>
      <c r="M1378" s="108"/>
      <c r="N1378" s="108"/>
      <c r="O1378" s="108"/>
      <c r="P1378" s="108"/>
      <c r="Q1378" s="108"/>
      <c r="R1378" s="108"/>
      <c r="S1378" s="108"/>
      <c r="T1378" s="108"/>
      <c r="U1378" s="108"/>
      <c r="V1378" s="108"/>
      <c r="W1378" s="108"/>
      <c r="X1378" s="108"/>
      <c r="Y1378" s="108"/>
      <c r="Z1378" s="108"/>
      <c r="AA1378" s="108"/>
      <c r="AB1378" s="108"/>
    </row>
    <row r="1379" spans="1:28" ht="12.75" customHeight="1" x14ac:dyDescent="0.35">
      <c r="A1379" s="105"/>
      <c r="B1379" s="72"/>
      <c r="C1379" s="112"/>
      <c r="D1379" s="34"/>
      <c r="E1379" s="113"/>
      <c r="F1379" s="72"/>
      <c r="G1379" s="126"/>
      <c r="H1379" s="125"/>
      <c r="I1379" s="72"/>
      <c r="J1379" s="72"/>
      <c r="K1379" s="108"/>
      <c r="L1379" s="108"/>
      <c r="M1379" s="108"/>
      <c r="N1379" s="108"/>
      <c r="O1379" s="108"/>
      <c r="P1379" s="108"/>
      <c r="Q1379" s="108"/>
      <c r="R1379" s="108"/>
      <c r="S1379" s="108"/>
      <c r="T1379" s="108"/>
      <c r="U1379" s="108"/>
      <c r="V1379" s="108"/>
      <c r="W1379" s="108"/>
      <c r="X1379" s="108"/>
      <c r="Y1379" s="108"/>
      <c r="Z1379" s="108"/>
      <c r="AA1379" s="108"/>
      <c r="AB1379" s="108"/>
    </row>
    <row r="1380" spans="1:28" ht="12.75" customHeight="1" x14ac:dyDescent="0.35">
      <c r="A1380" s="105"/>
      <c r="B1380" s="72"/>
      <c r="C1380" s="112"/>
      <c r="D1380" s="34"/>
      <c r="E1380" s="113"/>
      <c r="F1380" s="72"/>
      <c r="G1380" s="126"/>
      <c r="H1380" s="125"/>
      <c r="I1380" s="72"/>
      <c r="J1380" s="72"/>
      <c r="K1380" s="108"/>
      <c r="L1380" s="108"/>
      <c r="M1380" s="108"/>
      <c r="N1380" s="108"/>
      <c r="O1380" s="108"/>
      <c r="P1380" s="108"/>
      <c r="Q1380" s="108"/>
      <c r="R1380" s="108"/>
      <c r="S1380" s="108"/>
      <c r="T1380" s="108"/>
      <c r="U1380" s="108"/>
      <c r="V1380" s="108"/>
      <c r="W1380" s="108"/>
      <c r="X1380" s="108"/>
      <c r="Y1380" s="108"/>
      <c r="Z1380" s="108"/>
      <c r="AA1380" s="108"/>
      <c r="AB1380" s="108"/>
    </row>
    <row r="1381" spans="1:28" ht="12.75" customHeight="1" x14ac:dyDescent="0.35">
      <c r="A1381" s="105"/>
      <c r="B1381" s="72"/>
      <c r="C1381" s="112"/>
      <c r="D1381" s="34"/>
      <c r="E1381" s="113"/>
      <c r="F1381" s="72"/>
      <c r="G1381" s="126"/>
      <c r="H1381" s="125"/>
      <c r="I1381" s="72"/>
      <c r="J1381" s="72"/>
      <c r="K1381" s="108"/>
      <c r="L1381" s="108"/>
      <c r="M1381" s="108"/>
      <c r="N1381" s="108"/>
      <c r="O1381" s="108"/>
      <c r="P1381" s="108"/>
      <c r="Q1381" s="108"/>
      <c r="R1381" s="108"/>
      <c r="S1381" s="108"/>
      <c r="T1381" s="108"/>
      <c r="U1381" s="108"/>
      <c r="V1381" s="108"/>
      <c r="W1381" s="108"/>
      <c r="X1381" s="108"/>
      <c r="Y1381" s="108"/>
      <c r="Z1381" s="108"/>
      <c r="AA1381" s="108"/>
      <c r="AB1381" s="108"/>
    </row>
    <row r="1382" spans="1:28" ht="12.75" customHeight="1" x14ac:dyDescent="0.35">
      <c r="A1382" s="105"/>
      <c r="B1382" s="72"/>
      <c r="C1382" s="112"/>
      <c r="D1382" s="34"/>
      <c r="E1382" s="113"/>
      <c r="F1382" s="72"/>
      <c r="G1382" s="126"/>
      <c r="H1382" s="125"/>
      <c r="I1382" s="72"/>
      <c r="J1382" s="72"/>
      <c r="K1382" s="108"/>
      <c r="L1382" s="108"/>
      <c r="M1382" s="108"/>
      <c r="N1382" s="108"/>
      <c r="O1382" s="108"/>
      <c r="P1382" s="108"/>
      <c r="Q1382" s="108"/>
      <c r="R1382" s="108"/>
      <c r="S1382" s="108"/>
      <c r="T1382" s="108"/>
      <c r="U1382" s="108"/>
      <c r="V1382" s="108"/>
      <c r="W1382" s="108"/>
      <c r="X1382" s="108"/>
      <c r="Y1382" s="108"/>
      <c r="Z1382" s="108"/>
      <c r="AA1382" s="108"/>
      <c r="AB1382" s="108"/>
    </row>
    <row r="1383" spans="1:28" ht="12.75" customHeight="1" x14ac:dyDescent="0.35">
      <c r="A1383" s="105"/>
      <c r="B1383" s="72"/>
      <c r="C1383" s="112"/>
      <c r="D1383" s="34"/>
      <c r="E1383" s="113"/>
      <c r="F1383" s="72"/>
      <c r="G1383" s="126"/>
      <c r="H1383" s="125"/>
      <c r="I1383" s="72"/>
      <c r="J1383" s="72"/>
      <c r="K1383" s="108"/>
      <c r="L1383" s="108"/>
      <c r="M1383" s="108"/>
      <c r="N1383" s="108"/>
      <c r="O1383" s="108"/>
      <c r="P1383" s="108"/>
      <c r="Q1383" s="108"/>
      <c r="R1383" s="108"/>
      <c r="S1383" s="108"/>
      <c r="T1383" s="108"/>
      <c r="U1383" s="108"/>
      <c r="V1383" s="108"/>
      <c r="W1383" s="108"/>
      <c r="X1383" s="108"/>
      <c r="Y1383" s="108"/>
      <c r="Z1383" s="108"/>
      <c r="AA1383" s="108"/>
      <c r="AB1383" s="108"/>
    </row>
    <row r="1384" spans="1:28" ht="12.75" customHeight="1" x14ac:dyDescent="0.35">
      <c r="A1384" s="105"/>
      <c r="B1384" s="72"/>
      <c r="C1384" s="112"/>
      <c r="D1384" s="34"/>
      <c r="E1384" s="113"/>
      <c r="F1384" s="72"/>
      <c r="G1384" s="126"/>
      <c r="H1384" s="125"/>
      <c r="I1384" s="72"/>
      <c r="J1384" s="72"/>
      <c r="K1384" s="108"/>
      <c r="L1384" s="108"/>
      <c r="M1384" s="108"/>
      <c r="N1384" s="108"/>
      <c r="O1384" s="108"/>
      <c r="P1384" s="108"/>
      <c r="Q1384" s="108"/>
      <c r="R1384" s="108"/>
      <c r="S1384" s="108"/>
      <c r="T1384" s="108"/>
      <c r="U1384" s="108"/>
      <c r="V1384" s="108"/>
      <c r="W1384" s="108"/>
      <c r="X1384" s="108"/>
      <c r="Y1384" s="108"/>
      <c r="Z1384" s="108"/>
      <c r="AA1384" s="108"/>
      <c r="AB1384" s="108"/>
    </row>
    <row r="1385" spans="1:28" ht="12.75" customHeight="1" x14ac:dyDescent="0.35">
      <c r="A1385" s="105"/>
      <c r="B1385" s="72"/>
      <c r="C1385" s="112"/>
      <c r="D1385" s="34"/>
      <c r="E1385" s="113"/>
      <c r="F1385" s="72"/>
      <c r="G1385" s="126"/>
      <c r="H1385" s="125"/>
      <c r="I1385" s="72"/>
      <c r="J1385" s="72"/>
      <c r="K1385" s="108"/>
      <c r="L1385" s="108"/>
      <c r="M1385" s="108"/>
      <c r="N1385" s="108"/>
      <c r="O1385" s="108"/>
      <c r="P1385" s="108"/>
      <c r="Q1385" s="108"/>
      <c r="R1385" s="108"/>
      <c r="S1385" s="108"/>
      <c r="T1385" s="108"/>
      <c r="U1385" s="108"/>
      <c r="V1385" s="108"/>
      <c r="W1385" s="108"/>
      <c r="X1385" s="108"/>
      <c r="Y1385" s="108"/>
      <c r="Z1385" s="108"/>
      <c r="AA1385" s="108"/>
      <c r="AB1385" s="108"/>
    </row>
    <row r="1386" spans="1:28" ht="12.75" customHeight="1" x14ac:dyDescent="0.35">
      <c r="A1386" s="105"/>
      <c r="B1386" s="72"/>
      <c r="C1386" s="112"/>
      <c r="D1386" s="34"/>
      <c r="E1386" s="113"/>
      <c r="F1386" s="72"/>
      <c r="G1386" s="126"/>
      <c r="H1386" s="125"/>
      <c r="I1386" s="72"/>
      <c r="J1386" s="72"/>
      <c r="K1386" s="108"/>
      <c r="L1386" s="108"/>
      <c r="M1386" s="108"/>
      <c r="N1386" s="108"/>
      <c r="O1386" s="108"/>
      <c r="P1386" s="108"/>
      <c r="Q1386" s="108"/>
      <c r="R1386" s="108"/>
      <c r="S1386" s="108"/>
      <c r="T1386" s="108"/>
      <c r="U1386" s="108"/>
      <c r="V1386" s="108"/>
      <c r="W1386" s="108"/>
      <c r="X1386" s="108"/>
      <c r="Y1386" s="108"/>
      <c r="Z1386" s="108"/>
      <c r="AA1386" s="108"/>
      <c r="AB1386" s="108"/>
    </row>
    <row r="1387" spans="1:28" ht="12.75" customHeight="1" x14ac:dyDescent="0.35">
      <c r="A1387" s="105"/>
      <c r="B1387" s="72"/>
      <c r="C1387" s="112"/>
      <c r="D1387" s="34"/>
      <c r="E1387" s="113"/>
      <c r="F1387" s="72"/>
      <c r="G1387" s="126"/>
      <c r="H1387" s="125"/>
      <c r="I1387" s="72"/>
      <c r="J1387" s="72"/>
      <c r="K1387" s="108"/>
      <c r="L1387" s="108"/>
      <c r="M1387" s="108"/>
      <c r="N1387" s="108"/>
      <c r="O1387" s="108"/>
      <c r="P1387" s="108"/>
      <c r="Q1387" s="108"/>
      <c r="R1387" s="108"/>
      <c r="S1387" s="108"/>
      <c r="T1387" s="108"/>
      <c r="U1387" s="108"/>
      <c r="V1387" s="108"/>
      <c r="W1387" s="108"/>
      <c r="X1387" s="108"/>
      <c r="Y1387" s="108"/>
      <c r="Z1387" s="108"/>
      <c r="AA1387" s="108"/>
      <c r="AB1387" s="108"/>
    </row>
    <row r="1388" spans="1:28" ht="12.75" customHeight="1" x14ac:dyDescent="0.35">
      <c r="A1388" s="105"/>
      <c r="B1388" s="72"/>
      <c r="C1388" s="112"/>
      <c r="D1388" s="34"/>
      <c r="E1388" s="113"/>
      <c r="F1388" s="72"/>
      <c r="G1388" s="126"/>
      <c r="H1388" s="125"/>
      <c r="I1388" s="72"/>
      <c r="J1388" s="72"/>
      <c r="K1388" s="108"/>
      <c r="L1388" s="108"/>
      <c r="M1388" s="108"/>
      <c r="N1388" s="108"/>
      <c r="O1388" s="108"/>
      <c r="P1388" s="108"/>
      <c r="Q1388" s="108"/>
      <c r="R1388" s="108"/>
      <c r="S1388" s="108"/>
      <c r="T1388" s="108"/>
      <c r="U1388" s="108"/>
      <c r="V1388" s="108"/>
      <c r="W1388" s="108"/>
      <c r="X1388" s="108"/>
      <c r="Y1388" s="108"/>
      <c r="Z1388" s="108"/>
      <c r="AA1388" s="108"/>
      <c r="AB1388" s="108"/>
    </row>
    <row r="1389" spans="1:28" ht="12.75" customHeight="1" x14ac:dyDescent="0.35">
      <c r="A1389" s="105"/>
      <c r="B1389" s="72"/>
      <c r="C1389" s="112"/>
      <c r="D1389" s="34"/>
      <c r="E1389" s="113"/>
      <c r="F1389" s="72"/>
      <c r="G1389" s="126"/>
      <c r="H1389" s="125"/>
      <c r="I1389" s="72"/>
      <c r="J1389" s="72"/>
      <c r="K1389" s="108"/>
      <c r="L1389" s="108"/>
      <c r="M1389" s="108"/>
      <c r="N1389" s="108"/>
      <c r="O1389" s="108"/>
      <c r="P1389" s="108"/>
      <c r="Q1389" s="108"/>
      <c r="R1389" s="108"/>
      <c r="S1389" s="108"/>
      <c r="T1389" s="108"/>
      <c r="U1389" s="108"/>
      <c r="V1389" s="108"/>
      <c r="W1389" s="108"/>
      <c r="X1389" s="108"/>
      <c r="Y1389" s="108"/>
      <c r="Z1389" s="108"/>
      <c r="AA1389" s="108"/>
      <c r="AB1389" s="108"/>
    </row>
    <row r="1390" spans="1:28" ht="12.75" customHeight="1" x14ac:dyDescent="0.35">
      <c r="A1390" s="105"/>
      <c r="B1390" s="72"/>
      <c r="C1390" s="112"/>
      <c r="D1390" s="34"/>
      <c r="E1390" s="113"/>
      <c r="F1390" s="72"/>
      <c r="G1390" s="126"/>
      <c r="H1390" s="125"/>
      <c r="I1390" s="72"/>
      <c r="J1390" s="72"/>
      <c r="K1390" s="108"/>
      <c r="L1390" s="108"/>
      <c r="M1390" s="108"/>
      <c r="N1390" s="108"/>
      <c r="O1390" s="108"/>
      <c r="P1390" s="108"/>
      <c r="Q1390" s="108"/>
      <c r="R1390" s="108"/>
      <c r="S1390" s="108"/>
      <c r="T1390" s="108"/>
      <c r="U1390" s="108"/>
      <c r="V1390" s="108"/>
      <c r="W1390" s="108"/>
      <c r="X1390" s="108"/>
      <c r="Y1390" s="108"/>
      <c r="Z1390" s="108"/>
      <c r="AA1390" s="108"/>
      <c r="AB1390" s="108"/>
    </row>
    <row r="1391" spans="1:28" ht="12.75" customHeight="1" x14ac:dyDescent="0.35">
      <c r="A1391" s="105"/>
      <c r="B1391" s="72"/>
      <c r="C1391" s="112"/>
      <c r="D1391" s="34"/>
      <c r="E1391" s="113"/>
      <c r="F1391" s="72"/>
      <c r="G1391" s="126"/>
      <c r="H1391" s="125"/>
      <c r="I1391" s="72"/>
      <c r="J1391" s="72"/>
      <c r="K1391" s="108"/>
      <c r="L1391" s="108"/>
      <c r="M1391" s="108"/>
      <c r="N1391" s="108"/>
      <c r="O1391" s="108"/>
      <c r="P1391" s="108"/>
      <c r="Q1391" s="108"/>
      <c r="R1391" s="108"/>
      <c r="S1391" s="108"/>
      <c r="T1391" s="108"/>
      <c r="U1391" s="108"/>
      <c r="V1391" s="108"/>
      <c r="W1391" s="108"/>
      <c r="X1391" s="108"/>
      <c r="Y1391" s="108"/>
      <c r="Z1391" s="108"/>
      <c r="AA1391" s="108"/>
      <c r="AB1391" s="108"/>
    </row>
    <row r="1392" spans="1:28" ht="12.75" customHeight="1" x14ac:dyDescent="0.35">
      <c r="A1392" s="105"/>
      <c r="B1392" s="72"/>
      <c r="C1392" s="112"/>
      <c r="D1392" s="34"/>
      <c r="E1392" s="113"/>
      <c r="F1392" s="72"/>
      <c r="G1392" s="126"/>
      <c r="H1392" s="125"/>
      <c r="I1392" s="72"/>
      <c r="J1392" s="72"/>
      <c r="K1392" s="108"/>
      <c r="L1392" s="108"/>
      <c r="M1392" s="108"/>
      <c r="N1392" s="108"/>
      <c r="O1392" s="108"/>
      <c r="P1392" s="108"/>
      <c r="Q1392" s="108"/>
      <c r="R1392" s="108"/>
      <c r="S1392" s="108"/>
      <c r="T1392" s="108"/>
      <c r="U1392" s="108"/>
      <c r="V1392" s="108"/>
      <c r="W1392" s="108"/>
      <c r="X1392" s="108"/>
      <c r="Y1392" s="108"/>
      <c r="Z1392" s="108"/>
      <c r="AA1392" s="108"/>
      <c r="AB1392" s="108"/>
    </row>
    <row r="1393" spans="1:28" ht="12.75" customHeight="1" x14ac:dyDescent="0.35">
      <c r="A1393" s="105"/>
      <c r="B1393" s="72"/>
      <c r="C1393" s="112"/>
      <c r="D1393" s="34"/>
      <c r="E1393" s="113"/>
      <c r="F1393" s="72"/>
      <c r="G1393" s="126"/>
      <c r="H1393" s="125"/>
      <c r="I1393" s="72"/>
      <c r="J1393" s="72"/>
      <c r="K1393" s="108"/>
      <c r="L1393" s="108"/>
      <c r="M1393" s="108"/>
      <c r="N1393" s="108"/>
      <c r="O1393" s="108"/>
      <c r="P1393" s="108"/>
      <c r="Q1393" s="108"/>
      <c r="R1393" s="108"/>
      <c r="S1393" s="108"/>
      <c r="T1393" s="108"/>
      <c r="U1393" s="108"/>
      <c r="V1393" s="108"/>
      <c r="W1393" s="108"/>
      <c r="X1393" s="108"/>
      <c r="Y1393" s="108"/>
      <c r="Z1393" s="108"/>
      <c r="AA1393" s="108"/>
      <c r="AB1393" s="108"/>
    </row>
    <row r="1394" spans="1:28" ht="12.75" customHeight="1" x14ac:dyDescent="0.35">
      <c r="A1394" s="105"/>
      <c r="B1394" s="72"/>
      <c r="C1394" s="112"/>
      <c r="D1394" s="34"/>
      <c r="E1394" s="113"/>
      <c r="F1394" s="72"/>
      <c r="G1394" s="126"/>
      <c r="H1394" s="125"/>
      <c r="I1394" s="72"/>
      <c r="J1394" s="72"/>
      <c r="K1394" s="108"/>
      <c r="L1394" s="108"/>
      <c r="M1394" s="108"/>
      <c r="N1394" s="108"/>
      <c r="O1394" s="108"/>
      <c r="P1394" s="108"/>
      <c r="Q1394" s="108"/>
      <c r="R1394" s="108"/>
      <c r="S1394" s="108"/>
      <c r="T1394" s="108"/>
      <c r="U1394" s="108"/>
      <c r="V1394" s="108"/>
      <c r="W1394" s="108"/>
      <c r="X1394" s="108"/>
      <c r="Y1394" s="108"/>
      <c r="Z1394" s="108"/>
      <c r="AA1394" s="108"/>
      <c r="AB1394" s="108"/>
    </row>
    <row r="1395" spans="1:28" ht="12.75" customHeight="1" x14ac:dyDescent="0.35">
      <c r="A1395" s="105"/>
      <c r="B1395" s="72"/>
      <c r="C1395" s="112"/>
      <c r="D1395" s="34"/>
      <c r="E1395" s="113"/>
      <c r="F1395" s="72"/>
      <c r="G1395" s="126"/>
      <c r="H1395" s="125"/>
      <c r="I1395" s="72"/>
      <c r="J1395" s="72"/>
      <c r="K1395" s="108"/>
      <c r="L1395" s="108"/>
      <c r="M1395" s="108"/>
      <c r="N1395" s="108"/>
      <c r="O1395" s="108"/>
      <c r="P1395" s="108"/>
      <c r="Q1395" s="108"/>
      <c r="R1395" s="108"/>
      <c r="S1395" s="108"/>
      <c r="T1395" s="108"/>
      <c r="U1395" s="108"/>
      <c r="V1395" s="108"/>
      <c r="W1395" s="108"/>
      <c r="X1395" s="108"/>
      <c r="Y1395" s="108"/>
      <c r="Z1395" s="108"/>
      <c r="AA1395" s="108"/>
      <c r="AB1395" s="108"/>
    </row>
    <row r="1396" spans="1:28" ht="12.75" customHeight="1" x14ac:dyDescent="0.35">
      <c r="A1396" s="105"/>
      <c r="B1396" s="72"/>
      <c r="C1396" s="112"/>
      <c r="D1396" s="34"/>
      <c r="E1396" s="113"/>
      <c r="F1396" s="72"/>
      <c r="G1396" s="126"/>
      <c r="H1396" s="125"/>
      <c r="I1396" s="72"/>
      <c r="J1396" s="72"/>
      <c r="K1396" s="108"/>
      <c r="L1396" s="108"/>
      <c r="M1396" s="108"/>
      <c r="N1396" s="108"/>
      <c r="O1396" s="108"/>
      <c r="P1396" s="108"/>
      <c r="Q1396" s="108"/>
      <c r="R1396" s="108"/>
      <c r="S1396" s="108"/>
      <c r="T1396" s="108"/>
      <c r="U1396" s="108"/>
      <c r="V1396" s="108"/>
      <c r="W1396" s="108"/>
      <c r="X1396" s="108"/>
      <c r="Y1396" s="108"/>
      <c r="Z1396" s="108"/>
      <c r="AA1396" s="108"/>
      <c r="AB1396" s="108"/>
    </row>
    <row r="1397" spans="1:28" ht="12.75" customHeight="1" x14ac:dyDescent="0.35">
      <c r="A1397" s="105"/>
      <c r="B1397" s="72"/>
      <c r="C1397" s="112"/>
      <c r="D1397" s="34"/>
      <c r="E1397" s="113"/>
      <c r="F1397" s="72"/>
      <c r="G1397" s="126"/>
      <c r="H1397" s="125"/>
      <c r="I1397" s="72"/>
      <c r="J1397" s="72"/>
      <c r="K1397" s="108"/>
      <c r="L1397" s="108"/>
      <c r="M1397" s="108"/>
      <c r="N1397" s="108"/>
      <c r="O1397" s="108"/>
      <c r="P1397" s="108"/>
      <c r="Q1397" s="108"/>
      <c r="R1397" s="108"/>
      <c r="S1397" s="108"/>
      <c r="T1397" s="108"/>
      <c r="U1397" s="108"/>
      <c r="V1397" s="108"/>
      <c r="W1397" s="108"/>
      <c r="X1397" s="108"/>
      <c r="Y1397" s="108"/>
      <c r="Z1397" s="108"/>
      <c r="AA1397" s="108"/>
      <c r="AB1397" s="108"/>
    </row>
    <row r="1398" spans="1:28" ht="12.75" customHeight="1" x14ac:dyDescent="0.35">
      <c r="A1398" s="105"/>
      <c r="B1398" s="72"/>
      <c r="C1398" s="112"/>
      <c r="D1398" s="34"/>
      <c r="E1398" s="113"/>
      <c r="F1398" s="72"/>
      <c r="G1398" s="126"/>
      <c r="H1398" s="125"/>
      <c r="I1398" s="72"/>
      <c r="J1398" s="72"/>
      <c r="K1398" s="108"/>
      <c r="L1398" s="108"/>
      <c r="M1398" s="108"/>
      <c r="N1398" s="108"/>
      <c r="O1398" s="108"/>
      <c r="P1398" s="108"/>
      <c r="Q1398" s="108"/>
      <c r="R1398" s="108"/>
      <c r="S1398" s="108"/>
      <c r="T1398" s="108"/>
      <c r="U1398" s="108"/>
      <c r="V1398" s="108"/>
      <c r="W1398" s="108"/>
      <c r="X1398" s="108"/>
      <c r="Y1398" s="108"/>
      <c r="Z1398" s="108"/>
      <c r="AA1398" s="108"/>
      <c r="AB1398" s="108"/>
    </row>
    <row r="1399" spans="1:28" ht="12.75" customHeight="1" x14ac:dyDescent="0.35">
      <c r="A1399" s="105"/>
      <c r="B1399" s="72"/>
      <c r="C1399" s="112"/>
      <c r="D1399" s="34"/>
      <c r="E1399" s="113"/>
      <c r="F1399" s="72"/>
      <c r="G1399" s="126"/>
      <c r="H1399" s="125"/>
      <c r="I1399" s="72"/>
      <c r="J1399" s="72"/>
      <c r="K1399" s="108"/>
      <c r="L1399" s="108"/>
      <c r="M1399" s="108"/>
      <c r="N1399" s="108"/>
      <c r="O1399" s="108"/>
      <c r="P1399" s="108"/>
      <c r="Q1399" s="108"/>
      <c r="R1399" s="108"/>
      <c r="S1399" s="108"/>
      <c r="T1399" s="108"/>
      <c r="U1399" s="108"/>
      <c r="V1399" s="108"/>
      <c r="W1399" s="108"/>
      <c r="X1399" s="108"/>
      <c r="Y1399" s="108"/>
      <c r="Z1399" s="108"/>
      <c r="AA1399" s="108"/>
      <c r="AB1399" s="108"/>
    </row>
    <row r="1400" spans="1:28" ht="12.75" customHeight="1" x14ac:dyDescent="0.35">
      <c r="A1400" s="105"/>
      <c r="B1400" s="72"/>
      <c r="C1400" s="112"/>
      <c r="D1400" s="34"/>
      <c r="E1400" s="113"/>
      <c r="F1400" s="72"/>
      <c r="G1400" s="126"/>
      <c r="H1400" s="125"/>
      <c r="I1400" s="72"/>
      <c r="J1400" s="72"/>
      <c r="K1400" s="108"/>
      <c r="L1400" s="108"/>
      <c r="M1400" s="108"/>
      <c r="N1400" s="108"/>
      <c r="O1400" s="108"/>
      <c r="P1400" s="108"/>
      <c r="Q1400" s="108"/>
      <c r="R1400" s="108"/>
      <c r="S1400" s="108"/>
      <c r="T1400" s="108"/>
      <c r="U1400" s="108"/>
      <c r="V1400" s="108"/>
      <c r="W1400" s="108"/>
      <c r="X1400" s="108"/>
      <c r="Y1400" s="108"/>
      <c r="Z1400" s="108"/>
      <c r="AA1400" s="108"/>
      <c r="AB1400" s="108"/>
    </row>
    <row r="1401" spans="1:28" ht="12.75" customHeight="1" x14ac:dyDescent="0.35">
      <c r="A1401" s="105"/>
      <c r="B1401" s="72"/>
      <c r="C1401" s="112"/>
      <c r="D1401" s="34"/>
      <c r="E1401" s="113"/>
      <c r="F1401" s="72"/>
      <c r="G1401" s="126"/>
      <c r="H1401" s="125"/>
      <c r="I1401" s="72"/>
      <c r="J1401" s="72"/>
      <c r="K1401" s="108"/>
      <c r="L1401" s="108"/>
      <c r="M1401" s="108"/>
      <c r="N1401" s="108"/>
      <c r="O1401" s="108"/>
      <c r="P1401" s="108"/>
      <c r="Q1401" s="108"/>
      <c r="R1401" s="108"/>
      <c r="S1401" s="108"/>
      <c r="T1401" s="108"/>
      <c r="U1401" s="108"/>
      <c r="V1401" s="108"/>
      <c r="W1401" s="108"/>
      <c r="X1401" s="108"/>
      <c r="Y1401" s="108"/>
      <c r="Z1401" s="108"/>
      <c r="AA1401" s="108"/>
      <c r="AB1401" s="108"/>
    </row>
    <row r="1402" spans="1:28" ht="12.75" customHeight="1" x14ac:dyDescent="0.35">
      <c r="A1402" s="105"/>
      <c r="B1402" s="72"/>
      <c r="C1402" s="112"/>
      <c r="D1402" s="34"/>
      <c r="E1402" s="113"/>
      <c r="F1402" s="72"/>
      <c r="G1402" s="126"/>
      <c r="H1402" s="125"/>
      <c r="I1402" s="72"/>
      <c r="J1402" s="72"/>
      <c r="K1402" s="108"/>
      <c r="L1402" s="108"/>
      <c r="M1402" s="108"/>
      <c r="N1402" s="108"/>
      <c r="O1402" s="108"/>
      <c r="P1402" s="108"/>
      <c r="Q1402" s="108"/>
      <c r="R1402" s="108"/>
      <c r="S1402" s="108"/>
      <c r="T1402" s="108"/>
      <c r="U1402" s="108"/>
      <c r="V1402" s="108"/>
      <c r="W1402" s="108"/>
      <c r="X1402" s="108"/>
      <c r="Y1402" s="108"/>
      <c r="Z1402" s="108"/>
      <c r="AA1402" s="108"/>
      <c r="AB1402" s="108"/>
    </row>
    <row r="1403" spans="1:28" ht="12.75" customHeight="1" x14ac:dyDescent="0.35">
      <c r="A1403" s="105"/>
      <c r="B1403" s="72"/>
      <c r="C1403" s="112"/>
      <c r="D1403" s="34"/>
      <c r="E1403" s="113"/>
      <c r="F1403" s="72"/>
      <c r="G1403" s="126"/>
      <c r="H1403" s="125"/>
      <c r="I1403" s="72"/>
      <c r="J1403" s="72"/>
      <c r="K1403" s="108"/>
      <c r="L1403" s="108"/>
      <c r="M1403" s="108"/>
      <c r="N1403" s="108"/>
      <c r="O1403" s="108"/>
      <c r="P1403" s="108"/>
      <c r="Q1403" s="108"/>
      <c r="R1403" s="108"/>
      <c r="S1403" s="108"/>
      <c r="T1403" s="108"/>
      <c r="U1403" s="108"/>
      <c r="V1403" s="108"/>
      <c r="W1403" s="108"/>
      <c r="X1403" s="108"/>
      <c r="Y1403" s="108"/>
      <c r="Z1403" s="108"/>
      <c r="AA1403" s="108"/>
      <c r="AB1403" s="108"/>
    </row>
    <row r="1404" spans="1:28" ht="12.75" customHeight="1" x14ac:dyDescent="0.35">
      <c r="A1404" s="105"/>
      <c r="B1404" s="72"/>
      <c r="C1404" s="112"/>
      <c r="D1404" s="34"/>
      <c r="E1404" s="113"/>
      <c r="F1404" s="72"/>
      <c r="G1404" s="126"/>
      <c r="H1404" s="125"/>
      <c r="I1404" s="72"/>
      <c r="J1404" s="72"/>
      <c r="K1404" s="108"/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Y1404" s="108"/>
      <c r="Z1404" s="108"/>
      <c r="AA1404" s="108"/>
      <c r="AB1404" s="108"/>
    </row>
    <row r="1405" spans="1:28" ht="12.75" customHeight="1" x14ac:dyDescent="0.35">
      <c r="A1405" s="105"/>
      <c r="B1405" s="72"/>
      <c r="C1405" s="112"/>
      <c r="D1405" s="34"/>
      <c r="E1405" s="113"/>
      <c r="F1405" s="72"/>
      <c r="G1405" s="126"/>
      <c r="H1405" s="125"/>
      <c r="I1405" s="72"/>
      <c r="J1405" s="72"/>
      <c r="K1405" s="108"/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Y1405" s="108"/>
      <c r="Z1405" s="108"/>
      <c r="AA1405" s="108"/>
      <c r="AB1405" s="108"/>
    </row>
    <row r="1406" spans="1:28" ht="12.75" customHeight="1" x14ac:dyDescent="0.35">
      <c r="A1406" s="105"/>
      <c r="B1406" s="72"/>
      <c r="C1406" s="112"/>
      <c r="D1406" s="34"/>
      <c r="E1406" s="113"/>
      <c r="F1406" s="72"/>
      <c r="G1406" s="126"/>
      <c r="H1406" s="125"/>
      <c r="I1406" s="72"/>
      <c r="J1406" s="72"/>
      <c r="K1406" s="108"/>
      <c r="L1406" s="108"/>
      <c r="M1406" s="108"/>
      <c r="N1406" s="108"/>
      <c r="O1406" s="108"/>
      <c r="P1406" s="108"/>
      <c r="Q1406" s="108"/>
      <c r="R1406" s="108"/>
      <c r="S1406" s="108"/>
      <c r="T1406" s="108"/>
      <c r="U1406" s="108"/>
      <c r="V1406" s="108"/>
      <c r="W1406" s="108"/>
      <c r="X1406" s="108"/>
      <c r="Y1406" s="108"/>
      <c r="Z1406" s="108"/>
      <c r="AA1406" s="108"/>
      <c r="AB1406" s="108"/>
    </row>
    <row r="1407" spans="1:28" ht="12.75" customHeight="1" x14ac:dyDescent="0.35">
      <c r="A1407" s="105"/>
      <c r="B1407" s="72"/>
      <c r="C1407" s="112"/>
      <c r="D1407" s="34"/>
      <c r="E1407" s="113"/>
      <c r="F1407" s="72"/>
      <c r="G1407" s="126"/>
      <c r="H1407" s="125"/>
      <c r="I1407" s="72"/>
      <c r="J1407" s="72"/>
      <c r="K1407" s="108"/>
      <c r="L1407" s="108"/>
      <c r="M1407" s="108"/>
      <c r="N1407" s="108"/>
      <c r="O1407" s="108"/>
      <c r="P1407" s="108"/>
      <c r="Q1407" s="108"/>
      <c r="R1407" s="108"/>
      <c r="S1407" s="108"/>
      <c r="T1407" s="108"/>
      <c r="U1407" s="108"/>
      <c r="V1407" s="108"/>
      <c r="W1407" s="108"/>
      <c r="X1407" s="108"/>
      <c r="Y1407" s="108"/>
      <c r="Z1407" s="108"/>
      <c r="AA1407" s="108"/>
      <c r="AB1407" s="108"/>
    </row>
    <row r="1408" spans="1:28" ht="12.75" customHeight="1" x14ac:dyDescent="0.35">
      <c r="A1408" s="105"/>
      <c r="B1408" s="72"/>
      <c r="C1408" s="112"/>
      <c r="D1408" s="34"/>
      <c r="E1408" s="113"/>
      <c r="F1408" s="72"/>
      <c r="G1408" s="126"/>
      <c r="H1408" s="125"/>
      <c r="I1408" s="72"/>
      <c r="J1408" s="72"/>
      <c r="K1408" s="108"/>
      <c r="L1408" s="108"/>
      <c r="M1408" s="108"/>
      <c r="N1408" s="108"/>
      <c r="O1408" s="108"/>
      <c r="P1408" s="108"/>
      <c r="Q1408" s="108"/>
      <c r="R1408" s="108"/>
      <c r="S1408" s="108"/>
      <c r="T1408" s="108"/>
      <c r="U1408" s="108"/>
      <c r="V1408" s="108"/>
      <c r="W1408" s="108"/>
      <c r="X1408" s="108"/>
      <c r="Y1408" s="108"/>
      <c r="Z1408" s="108"/>
      <c r="AA1408" s="108"/>
      <c r="AB1408" s="108"/>
    </row>
    <row r="1409" spans="1:28" ht="12.75" customHeight="1" x14ac:dyDescent="0.35">
      <c r="A1409" s="105"/>
      <c r="B1409" s="72"/>
      <c r="C1409" s="112"/>
      <c r="D1409" s="34"/>
      <c r="E1409" s="113"/>
      <c r="F1409" s="72"/>
      <c r="G1409" s="126"/>
      <c r="H1409" s="125"/>
      <c r="I1409" s="72"/>
      <c r="J1409" s="72"/>
      <c r="K1409" s="108"/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Y1409" s="108"/>
      <c r="Z1409" s="108"/>
      <c r="AA1409" s="108"/>
      <c r="AB1409" s="108"/>
    </row>
    <row r="1410" spans="1:28" ht="12.75" customHeight="1" x14ac:dyDescent="0.35">
      <c r="A1410" s="105"/>
      <c r="B1410" s="72"/>
      <c r="C1410" s="112"/>
      <c r="D1410" s="34"/>
      <c r="E1410" s="113"/>
      <c r="F1410" s="72"/>
      <c r="G1410" s="126"/>
      <c r="H1410" s="125"/>
      <c r="I1410" s="72"/>
      <c r="J1410" s="72"/>
      <c r="K1410" s="108"/>
      <c r="L1410" s="108"/>
      <c r="M1410" s="108"/>
      <c r="N1410" s="108"/>
      <c r="O1410" s="108"/>
      <c r="P1410" s="108"/>
      <c r="Q1410" s="108"/>
      <c r="R1410" s="108"/>
      <c r="S1410" s="108"/>
      <c r="T1410" s="108"/>
      <c r="U1410" s="108"/>
      <c r="V1410" s="108"/>
      <c r="W1410" s="108"/>
      <c r="X1410" s="108"/>
      <c r="Y1410" s="108"/>
      <c r="Z1410" s="108"/>
      <c r="AA1410" s="108"/>
      <c r="AB1410" s="108"/>
    </row>
    <row r="1411" spans="1:28" ht="12.75" customHeight="1" x14ac:dyDescent="0.35">
      <c r="A1411" s="105"/>
      <c r="B1411" s="72"/>
      <c r="C1411" s="112"/>
      <c r="D1411" s="34"/>
      <c r="E1411" s="113"/>
      <c r="F1411" s="72"/>
      <c r="G1411" s="126"/>
      <c r="H1411" s="125"/>
      <c r="I1411" s="72"/>
      <c r="J1411" s="72"/>
      <c r="K1411" s="108"/>
      <c r="L1411" s="108"/>
      <c r="M1411" s="108"/>
      <c r="N1411" s="108"/>
      <c r="O1411" s="108"/>
      <c r="P1411" s="108"/>
      <c r="Q1411" s="108"/>
      <c r="R1411" s="108"/>
      <c r="S1411" s="108"/>
      <c r="T1411" s="108"/>
      <c r="U1411" s="108"/>
      <c r="V1411" s="108"/>
      <c r="W1411" s="108"/>
      <c r="X1411" s="108"/>
      <c r="Y1411" s="108"/>
      <c r="Z1411" s="108"/>
      <c r="AA1411" s="108"/>
      <c r="AB1411" s="108"/>
    </row>
    <row r="1412" spans="1:28" ht="12.75" customHeight="1" x14ac:dyDescent="0.35">
      <c r="A1412" s="105"/>
      <c r="B1412" s="72"/>
      <c r="C1412" s="112"/>
      <c r="D1412" s="34"/>
      <c r="E1412" s="113"/>
      <c r="F1412" s="72"/>
      <c r="G1412" s="126"/>
      <c r="H1412" s="125"/>
      <c r="I1412" s="72"/>
      <c r="J1412" s="72"/>
      <c r="K1412" s="108"/>
      <c r="L1412" s="108"/>
      <c r="M1412" s="108"/>
      <c r="N1412" s="108"/>
      <c r="O1412" s="108"/>
      <c r="P1412" s="108"/>
      <c r="Q1412" s="108"/>
      <c r="R1412" s="108"/>
      <c r="S1412" s="108"/>
      <c r="T1412" s="108"/>
      <c r="U1412" s="108"/>
      <c r="V1412" s="108"/>
      <c r="W1412" s="108"/>
      <c r="X1412" s="108"/>
      <c r="Y1412" s="108"/>
      <c r="Z1412" s="108"/>
      <c r="AA1412" s="108"/>
      <c r="AB1412" s="108"/>
    </row>
    <row r="1413" spans="1:28" ht="12.75" customHeight="1" x14ac:dyDescent="0.35">
      <c r="A1413" s="105"/>
      <c r="B1413" s="72"/>
      <c r="C1413" s="112"/>
      <c r="D1413" s="34"/>
      <c r="E1413" s="113"/>
      <c r="F1413" s="72"/>
      <c r="G1413" s="126"/>
      <c r="H1413" s="125"/>
      <c r="I1413" s="72"/>
      <c r="J1413" s="72"/>
      <c r="K1413" s="108"/>
      <c r="L1413" s="108"/>
      <c r="M1413" s="108"/>
      <c r="N1413" s="108"/>
      <c r="O1413" s="108"/>
      <c r="P1413" s="108"/>
      <c r="Q1413" s="108"/>
      <c r="R1413" s="108"/>
      <c r="S1413" s="108"/>
      <c r="T1413" s="108"/>
      <c r="U1413" s="108"/>
      <c r="V1413" s="108"/>
      <c r="W1413" s="108"/>
      <c r="X1413" s="108"/>
      <c r="Y1413" s="108"/>
      <c r="Z1413" s="108"/>
      <c r="AA1413" s="108"/>
      <c r="AB1413" s="108"/>
    </row>
    <row r="1414" spans="1:28" ht="12.75" customHeight="1" x14ac:dyDescent="0.35">
      <c r="A1414" s="105"/>
      <c r="B1414" s="72"/>
      <c r="C1414" s="112"/>
      <c r="D1414" s="34"/>
      <c r="E1414" s="113"/>
      <c r="F1414" s="72"/>
      <c r="G1414" s="126"/>
      <c r="H1414" s="125"/>
      <c r="I1414" s="72"/>
      <c r="J1414" s="72"/>
      <c r="K1414" s="108"/>
      <c r="L1414" s="108"/>
      <c r="M1414" s="108"/>
      <c r="N1414" s="108"/>
      <c r="O1414" s="108"/>
      <c r="P1414" s="108"/>
      <c r="Q1414" s="108"/>
      <c r="R1414" s="108"/>
      <c r="S1414" s="108"/>
      <c r="T1414" s="108"/>
      <c r="U1414" s="108"/>
      <c r="V1414" s="108"/>
      <c r="W1414" s="108"/>
      <c r="X1414" s="108"/>
      <c r="Y1414" s="108"/>
      <c r="Z1414" s="108"/>
      <c r="AA1414" s="108"/>
      <c r="AB1414" s="108"/>
    </row>
    <row r="1415" spans="1:28" ht="12.75" customHeight="1" x14ac:dyDescent="0.35">
      <c r="A1415" s="105"/>
      <c r="B1415" s="72"/>
      <c r="C1415" s="112"/>
      <c r="D1415" s="34"/>
      <c r="E1415" s="113"/>
      <c r="F1415" s="72"/>
      <c r="G1415" s="126"/>
      <c r="H1415" s="125"/>
      <c r="I1415" s="72"/>
      <c r="J1415" s="72"/>
      <c r="K1415" s="108"/>
      <c r="L1415" s="108"/>
      <c r="M1415" s="108"/>
      <c r="N1415" s="108"/>
      <c r="O1415" s="108"/>
      <c r="P1415" s="108"/>
      <c r="Q1415" s="108"/>
      <c r="R1415" s="108"/>
      <c r="S1415" s="108"/>
      <c r="T1415" s="108"/>
      <c r="U1415" s="108"/>
      <c r="V1415" s="108"/>
      <c r="W1415" s="108"/>
      <c r="X1415" s="108"/>
      <c r="Y1415" s="108"/>
      <c r="Z1415" s="108"/>
      <c r="AA1415" s="108"/>
      <c r="AB1415" s="108"/>
    </row>
    <row r="1416" spans="1:28" ht="12.75" customHeight="1" x14ac:dyDescent="0.35">
      <c r="A1416" s="105"/>
      <c r="B1416" s="72"/>
      <c r="C1416" s="112"/>
      <c r="D1416" s="34"/>
      <c r="E1416" s="113"/>
      <c r="F1416" s="72"/>
      <c r="G1416" s="126"/>
      <c r="H1416" s="125"/>
      <c r="I1416" s="72"/>
      <c r="J1416" s="72"/>
      <c r="K1416" s="108"/>
      <c r="L1416" s="108"/>
      <c r="M1416" s="108"/>
      <c r="N1416" s="108"/>
      <c r="O1416" s="108"/>
      <c r="P1416" s="108"/>
      <c r="Q1416" s="108"/>
      <c r="R1416" s="108"/>
      <c r="S1416" s="108"/>
      <c r="T1416" s="108"/>
      <c r="U1416" s="108"/>
      <c r="V1416" s="108"/>
      <c r="W1416" s="108"/>
      <c r="X1416" s="108"/>
      <c r="Y1416" s="108"/>
      <c r="Z1416" s="108"/>
      <c r="AA1416" s="108"/>
      <c r="AB1416" s="108"/>
    </row>
    <row r="1417" spans="1:28" ht="12.75" customHeight="1" x14ac:dyDescent="0.35">
      <c r="A1417" s="105"/>
      <c r="B1417" s="72"/>
      <c r="C1417" s="112"/>
      <c r="D1417" s="34"/>
      <c r="E1417" s="113"/>
      <c r="F1417" s="72"/>
      <c r="G1417" s="126"/>
      <c r="H1417" s="125"/>
      <c r="I1417" s="72"/>
      <c r="J1417" s="72"/>
      <c r="K1417" s="108"/>
      <c r="L1417" s="108"/>
      <c r="M1417" s="108"/>
      <c r="N1417" s="108"/>
      <c r="O1417" s="108"/>
      <c r="P1417" s="108"/>
      <c r="Q1417" s="108"/>
      <c r="R1417" s="108"/>
      <c r="S1417" s="108"/>
      <c r="T1417" s="108"/>
      <c r="U1417" s="108"/>
      <c r="V1417" s="108"/>
      <c r="W1417" s="108"/>
      <c r="X1417" s="108"/>
      <c r="Y1417" s="108"/>
      <c r="Z1417" s="108"/>
      <c r="AA1417" s="108"/>
      <c r="AB1417" s="108"/>
    </row>
    <row r="1418" spans="1:28" ht="12.75" customHeight="1" x14ac:dyDescent="0.35">
      <c r="A1418" s="105"/>
      <c r="B1418" s="72"/>
      <c r="C1418" s="112"/>
      <c r="D1418" s="34"/>
      <c r="E1418" s="113"/>
      <c r="F1418" s="72"/>
      <c r="G1418" s="126"/>
      <c r="H1418" s="125"/>
      <c r="I1418" s="72"/>
      <c r="J1418" s="72"/>
      <c r="K1418" s="108"/>
      <c r="L1418" s="108"/>
      <c r="M1418" s="108"/>
      <c r="N1418" s="108"/>
      <c r="O1418" s="108"/>
      <c r="P1418" s="108"/>
      <c r="Q1418" s="108"/>
      <c r="R1418" s="108"/>
      <c r="S1418" s="108"/>
      <c r="T1418" s="108"/>
      <c r="U1418" s="108"/>
      <c r="V1418" s="108"/>
      <c r="W1418" s="108"/>
      <c r="X1418" s="108"/>
      <c r="Y1418" s="108"/>
      <c r="Z1418" s="108"/>
      <c r="AA1418" s="108"/>
      <c r="AB1418" s="108"/>
    </row>
    <row r="1419" spans="1:28" ht="12.75" customHeight="1" x14ac:dyDescent="0.35">
      <c r="A1419" s="105"/>
      <c r="B1419" s="72"/>
      <c r="C1419" s="112"/>
      <c r="D1419" s="34"/>
      <c r="E1419" s="113"/>
      <c r="F1419" s="72"/>
      <c r="G1419" s="126"/>
      <c r="H1419" s="125"/>
      <c r="I1419" s="72"/>
      <c r="J1419" s="72"/>
      <c r="K1419" s="108"/>
      <c r="L1419" s="108"/>
      <c r="M1419" s="108"/>
      <c r="N1419" s="108"/>
      <c r="O1419" s="108"/>
      <c r="P1419" s="108"/>
      <c r="Q1419" s="108"/>
      <c r="R1419" s="108"/>
      <c r="S1419" s="108"/>
      <c r="T1419" s="108"/>
      <c r="U1419" s="108"/>
      <c r="V1419" s="108"/>
      <c r="W1419" s="108"/>
      <c r="X1419" s="108"/>
      <c r="Y1419" s="108"/>
      <c r="Z1419" s="108"/>
      <c r="AA1419" s="108"/>
      <c r="AB1419" s="108"/>
    </row>
    <row r="1420" spans="1:28" ht="12.75" customHeight="1" x14ac:dyDescent="0.35">
      <c r="A1420" s="105"/>
      <c r="B1420" s="72"/>
      <c r="C1420" s="112"/>
      <c r="D1420" s="34"/>
      <c r="E1420" s="113"/>
      <c r="F1420" s="72"/>
      <c r="G1420" s="126"/>
      <c r="H1420" s="125"/>
      <c r="I1420" s="72"/>
      <c r="J1420" s="72"/>
      <c r="K1420" s="108"/>
      <c r="L1420" s="108"/>
      <c r="M1420" s="108"/>
      <c r="N1420" s="108"/>
      <c r="O1420" s="108"/>
      <c r="P1420" s="108"/>
      <c r="Q1420" s="108"/>
      <c r="R1420" s="108"/>
      <c r="S1420" s="108"/>
      <c r="T1420" s="108"/>
      <c r="U1420" s="108"/>
      <c r="V1420" s="108"/>
      <c r="W1420" s="108"/>
      <c r="X1420" s="108"/>
      <c r="Y1420" s="108"/>
      <c r="Z1420" s="108"/>
      <c r="AA1420" s="108"/>
      <c r="AB1420" s="108"/>
    </row>
    <row r="1421" spans="1:28" ht="12.75" customHeight="1" x14ac:dyDescent="0.35">
      <c r="A1421" s="105"/>
      <c r="B1421" s="72"/>
      <c r="C1421" s="112"/>
      <c r="D1421" s="34"/>
      <c r="E1421" s="113"/>
      <c r="F1421" s="72"/>
      <c r="G1421" s="126"/>
      <c r="H1421" s="125"/>
      <c r="I1421" s="72"/>
      <c r="J1421" s="72"/>
      <c r="K1421" s="108"/>
      <c r="L1421" s="108"/>
      <c r="M1421" s="108"/>
      <c r="N1421" s="108"/>
      <c r="O1421" s="108"/>
      <c r="P1421" s="108"/>
      <c r="Q1421" s="108"/>
      <c r="R1421" s="108"/>
      <c r="S1421" s="108"/>
      <c r="T1421" s="108"/>
      <c r="U1421" s="108"/>
      <c r="V1421" s="108"/>
      <c r="W1421" s="108"/>
      <c r="X1421" s="108"/>
      <c r="Y1421" s="108"/>
      <c r="Z1421" s="108"/>
      <c r="AA1421" s="108"/>
      <c r="AB1421" s="108"/>
    </row>
    <row r="1422" spans="1:28" ht="12.75" customHeight="1" x14ac:dyDescent="0.35">
      <c r="A1422" s="105"/>
      <c r="B1422" s="72"/>
      <c r="C1422" s="112"/>
      <c r="D1422" s="34"/>
      <c r="E1422" s="113"/>
      <c r="F1422" s="72"/>
      <c r="G1422" s="126"/>
      <c r="H1422" s="125"/>
      <c r="I1422" s="72"/>
      <c r="J1422" s="72"/>
      <c r="K1422" s="108"/>
      <c r="L1422" s="108"/>
      <c r="M1422" s="108"/>
      <c r="N1422" s="108"/>
      <c r="O1422" s="108"/>
      <c r="P1422" s="108"/>
      <c r="Q1422" s="108"/>
      <c r="R1422" s="108"/>
      <c r="S1422" s="108"/>
      <c r="T1422" s="108"/>
      <c r="U1422" s="108"/>
      <c r="V1422" s="108"/>
      <c r="W1422" s="108"/>
      <c r="X1422" s="108"/>
      <c r="Y1422" s="108"/>
      <c r="Z1422" s="108"/>
      <c r="AA1422" s="108"/>
      <c r="AB1422" s="108"/>
    </row>
    <row r="1423" spans="1:28" ht="12.75" customHeight="1" x14ac:dyDescent="0.35">
      <c r="A1423" s="105"/>
      <c r="B1423" s="72"/>
      <c r="C1423" s="112"/>
      <c r="D1423" s="34"/>
      <c r="E1423" s="113"/>
      <c r="F1423" s="72"/>
      <c r="G1423" s="126"/>
      <c r="H1423" s="125"/>
      <c r="I1423" s="72"/>
      <c r="J1423" s="72"/>
      <c r="K1423" s="108"/>
      <c r="L1423" s="108"/>
      <c r="M1423" s="108"/>
      <c r="N1423" s="108"/>
      <c r="O1423" s="108"/>
      <c r="P1423" s="108"/>
      <c r="Q1423" s="108"/>
      <c r="R1423" s="108"/>
      <c r="S1423" s="108"/>
      <c r="T1423" s="108"/>
      <c r="U1423" s="108"/>
      <c r="V1423" s="108"/>
      <c r="W1423" s="108"/>
      <c r="X1423" s="108"/>
      <c r="Y1423" s="108"/>
      <c r="Z1423" s="108"/>
      <c r="AA1423" s="108"/>
      <c r="AB1423" s="108"/>
    </row>
    <row r="1424" spans="1:28" ht="12.75" customHeight="1" x14ac:dyDescent="0.35">
      <c r="A1424" s="105"/>
      <c r="B1424" s="72"/>
      <c r="C1424" s="112"/>
      <c r="D1424" s="34"/>
      <c r="E1424" s="113"/>
      <c r="F1424" s="72"/>
      <c r="G1424" s="126"/>
      <c r="H1424" s="125"/>
      <c r="I1424" s="72"/>
      <c r="J1424" s="72"/>
      <c r="K1424" s="108"/>
      <c r="L1424" s="108"/>
      <c r="M1424" s="108"/>
      <c r="N1424" s="108"/>
      <c r="O1424" s="108"/>
      <c r="P1424" s="108"/>
      <c r="Q1424" s="108"/>
      <c r="R1424" s="108"/>
      <c r="S1424" s="108"/>
      <c r="T1424" s="108"/>
      <c r="U1424" s="108"/>
      <c r="V1424" s="108"/>
      <c r="W1424" s="108"/>
      <c r="X1424" s="108"/>
      <c r="Y1424" s="108"/>
      <c r="Z1424" s="108"/>
      <c r="AA1424" s="108"/>
      <c r="AB1424" s="108"/>
    </row>
    <row r="1425" spans="1:28" ht="12.75" customHeight="1" x14ac:dyDescent="0.35">
      <c r="A1425" s="105"/>
      <c r="B1425" s="72"/>
      <c r="C1425" s="112"/>
      <c r="D1425" s="34"/>
      <c r="E1425" s="113"/>
      <c r="F1425" s="72"/>
      <c r="G1425" s="126"/>
      <c r="H1425" s="125"/>
      <c r="I1425" s="72"/>
      <c r="J1425" s="72"/>
      <c r="K1425" s="108"/>
      <c r="L1425" s="108"/>
      <c r="M1425" s="108"/>
      <c r="N1425" s="108"/>
      <c r="O1425" s="108"/>
      <c r="P1425" s="108"/>
      <c r="Q1425" s="108"/>
      <c r="R1425" s="108"/>
      <c r="S1425" s="108"/>
      <c r="T1425" s="108"/>
      <c r="U1425" s="108"/>
      <c r="V1425" s="108"/>
      <c r="W1425" s="108"/>
      <c r="X1425" s="108"/>
      <c r="Y1425" s="108"/>
      <c r="Z1425" s="108"/>
      <c r="AA1425" s="108"/>
      <c r="AB1425" s="108"/>
    </row>
    <row r="1426" spans="1:28" ht="12.75" customHeight="1" x14ac:dyDescent="0.35">
      <c r="A1426" s="105"/>
      <c r="B1426" s="72"/>
      <c r="C1426" s="112"/>
      <c r="D1426" s="34"/>
      <c r="E1426" s="113"/>
      <c r="F1426" s="72"/>
      <c r="G1426" s="126"/>
      <c r="H1426" s="125"/>
      <c r="I1426" s="72"/>
      <c r="J1426" s="72"/>
      <c r="K1426" s="108"/>
      <c r="L1426" s="108"/>
      <c r="M1426" s="108"/>
      <c r="N1426" s="108"/>
      <c r="O1426" s="108"/>
      <c r="P1426" s="108"/>
      <c r="Q1426" s="108"/>
      <c r="R1426" s="108"/>
      <c r="S1426" s="108"/>
      <c r="T1426" s="108"/>
      <c r="U1426" s="108"/>
      <c r="V1426" s="108"/>
      <c r="W1426" s="108"/>
      <c r="X1426" s="108"/>
      <c r="Y1426" s="108"/>
      <c r="Z1426" s="108"/>
      <c r="AA1426" s="108"/>
      <c r="AB1426" s="108"/>
    </row>
    <row r="1427" spans="1:28" ht="12.75" customHeight="1" x14ac:dyDescent="0.35">
      <c r="A1427" s="105"/>
      <c r="B1427" s="72"/>
      <c r="C1427" s="112"/>
      <c r="D1427" s="34"/>
      <c r="E1427" s="113"/>
      <c r="F1427" s="72"/>
      <c r="G1427" s="126"/>
      <c r="H1427" s="125"/>
      <c r="I1427" s="72"/>
      <c r="J1427" s="72"/>
      <c r="K1427" s="108"/>
      <c r="L1427" s="108"/>
      <c r="M1427" s="108"/>
      <c r="N1427" s="108"/>
      <c r="O1427" s="108"/>
      <c r="P1427" s="108"/>
      <c r="Q1427" s="108"/>
      <c r="R1427" s="108"/>
      <c r="S1427" s="108"/>
      <c r="T1427" s="108"/>
      <c r="U1427" s="108"/>
      <c r="V1427" s="108"/>
      <c r="W1427" s="108"/>
      <c r="X1427" s="108"/>
      <c r="Y1427" s="108"/>
      <c r="Z1427" s="108"/>
      <c r="AA1427" s="108"/>
      <c r="AB1427" s="108"/>
    </row>
    <row r="1428" spans="1:28" ht="12.75" customHeight="1" x14ac:dyDescent="0.35">
      <c r="A1428" s="105"/>
      <c r="B1428" s="72"/>
      <c r="C1428" s="112"/>
      <c r="D1428" s="34"/>
      <c r="E1428" s="113"/>
      <c r="F1428" s="72"/>
      <c r="G1428" s="126"/>
      <c r="H1428" s="125"/>
      <c r="I1428" s="72"/>
      <c r="J1428" s="72"/>
      <c r="K1428" s="108"/>
      <c r="L1428" s="108"/>
      <c r="M1428" s="108"/>
      <c r="N1428" s="108"/>
      <c r="O1428" s="108"/>
      <c r="P1428" s="108"/>
      <c r="Q1428" s="108"/>
      <c r="R1428" s="108"/>
      <c r="S1428" s="108"/>
      <c r="T1428" s="108"/>
      <c r="U1428" s="108"/>
      <c r="V1428" s="108"/>
      <c r="W1428" s="108"/>
      <c r="X1428" s="108"/>
      <c r="Y1428" s="108"/>
      <c r="Z1428" s="108"/>
      <c r="AA1428" s="108"/>
      <c r="AB1428" s="108"/>
    </row>
    <row r="1429" spans="1:28" ht="12.75" customHeight="1" x14ac:dyDescent="0.35">
      <c r="A1429" s="105"/>
      <c r="B1429" s="72"/>
      <c r="C1429" s="112"/>
      <c r="D1429" s="34"/>
      <c r="E1429" s="113"/>
      <c r="F1429" s="72"/>
      <c r="G1429" s="126"/>
      <c r="H1429" s="125"/>
      <c r="I1429" s="72"/>
      <c r="J1429" s="72"/>
      <c r="K1429" s="108"/>
      <c r="L1429" s="108"/>
      <c r="M1429" s="108"/>
      <c r="N1429" s="108"/>
      <c r="O1429" s="108"/>
      <c r="P1429" s="108"/>
      <c r="Q1429" s="108"/>
      <c r="R1429" s="108"/>
      <c r="S1429" s="108"/>
      <c r="T1429" s="108"/>
      <c r="U1429" s="108"/>
      <c r="V1429" s="108"/>
      <c r="W1429" s="108"/>
      <c r="X1429" s="108"/>
      <c r="Y1429" s="108"/>
      <c r="Z1429" s="108"/>
      <c r="AA1429" s="108"/>
      <c r="AB1429" s="108"/>
    </row>
    <row r="1430" spans="1:28" ht="12.75" customHeight="1" x14ac:dyDescent="0.35">
      <c r="A1430" s="105"/>
      <c r="B1430" s="72"/>
      <c r="C1430" s="112"/>
      <c r="D1430" s="34"/>
      <c r="E1430" s="113"/>
      <c r="F1430" s="72"/>
      <c r="G1430" s="126"/>
      <c r="H1430" s="125"/>
      <c r="I1430" s="72"/>
      <c r="J1430" s="72"/>
      <c r="K1430" s="108"/>
      <c r="L1430" s="108"/>
      <c r="M1430" s="108"/>
      <c r="N1430" s="108"/>
      <c r="O1430" s="108"/>
      <c r="P1430" s="108"/>
      <c r="Q1430" s="108"/>
      <c r="R1430" s="108"/>
      <c r="S1430" s="108"/>
      <c r="T1430" s="108"/>
      <c r="U1430" s="108"/>
      <c r="V1430" s="108"/>
      <c r="W1430" s="108"/>
      <c r="X1430" s="108"/>
      <c r="Y1430" s="108"/>
      <c r="Z1430" s="108"/>
      <c r="AA1430" s="108"/>
      <c r="AB1430" s="108"/>
    </row>
    <row r="1431" spans="1:28" ht="12.75" customHeight="1" x14ac:dyDescent="0.35">
      <c r="A1431" s="105"/>
      <c r="B1431" s="72"/>
      <c r="C1431" s="112"/>
      <c r="D1431" s="34"/>
      <c r="E1431" s="113"/>
      <c r="F1431" s="72"/>
      <c r="G1431" s="126"/>
      <c r="H1431" s="125"/>
      <c r="I1431" s="72"/>
      <c r="J1431" s="72"/>
      <c r="K1431" s="108"/>
      <c r="L1431" s="108"/>
      <c r="M1431" s="108"/>
      <c r="N1431" s="108"/>
      <c r="O1431" s="108"/>
      <c r="P1431" s="108"/>
      <c r="Q1431" s="108"/>
      <c r="R1431" s="108"/>
      <c r="S1431" s="108"/>
      <c r="T1431" s="108"/>
      <c r="U1431" s="108"/>
      <c r="V1431" s="108"/>
      <c r="W1431" s="108"/>
      <c r="X1431" s="108"/>
      <c r="Y1431" s="108"/>
      <c r="Z1431" s="108"/>
      <c r="AA1431" s="108"/>
      <c r="AB1431" s="108"/>
    </row>
    <row r="1432" spans="1:28" ht="12.75" customHeight="1" x14ac:dyDescent="0.35">
      <c r="A1432" s="105"/>
      <c r="B1432" s="72"/>
      <c r="C1432" s="112"/>
      <c r="D1432" s="34"/>
      <c r="E1432" s="113"/>
      <c r="F1432" s="72"/>
      <c r="G1432" s="126"/>
      <c r="H1432" s="125"/>
      <c r="I1432" s="72"/>
      <c r="J1432" s="72"/>
      <c r="K1432" s="108"/>
      <c r="L1432" s="108"/>
      <c r="M1432" s="108"/>
      <c r="N1432" s="108"/>
      <c r="O1432" s="108"/>
      <c r="P1432" s="108"/>
      <c r="Q1432" s="108"/>
      <c r="R1432" s="108"/>
      <c r="S1432" s="108"/>
      <c r="T1432" s="108"/>
      <c r="U1432" s="108"/>
      <c r="V1432" s="108"/>
      <c r="W1432" s="108"/>
      <c r="X1432" s="108"/>
      <c r="Y1432" s="108"/>
      <c r="Z1432" s="108"/>
      <c r="AA1432" s="108"/>
      <c r="AB1432" s="108"/>
    </row>
    <row r="1433" spans="1:28" ht="12.75" customHeight="1" x14ac:dyDescent="0.35">
      <c r="A1433" s="105"/>
      <c r="B1433" s="72"/>
      <c r="C1433" s="112"/>
      <c r="D1433" s="34"/>
      <c r="E1433" s="113"/>
      <c r="F1433" s="72"/>
      <c r="G1433" s="126"/>
      <c r="H1433" s="125"/>
      <c r="I1433" s="72"/>
      <c r="J1433" s="72"/>
      <c r="K1433" s="108"/>
      <c r="L1433" s="108"/>
      <c r="M1433" s="108"/>
      <c r="N1433" s="108"/>
      <c r="O1433" s="108"/>
      <c r="P1433" s="108"/>
      <c r="Q1433" s="108"/>
      <c r="R1433" s="108"/>
      <c r="S1433" s="108"/>
      <c r="T1433" s="108"/>
      <c r="U1433" s="108"/>
      <c r="V1433" s="108"/>
      <c r="W1433" s="108"/>
      <c r="X1433" s="108"/>
      <c r="Y1433" s="108"/>
      <c r="Z1433" s="108"/>
      <c r="AA1433" s="108"/>
      <c r="AB1433" s="108"/>
    </row>
    <row r="1434" spans="1:28" ht="12.75" customHeight="1" x14ac:dyDescent="0.35">
      <c r="A1434" s="105"/>
      <c r="B1434" s="72"/>
      <c r="C1434" s="112"/>
      <c r="D1434" s="34"/>
      <c r="E1434" s="113"/>
      <c r="F1434" s="72"/>
      <c r="G1434" s="126"/>
      <c r="H1434" s="125"/>
      <c r="I1434" s="72"/>
      <c r="J1434" s="72"/>
      <c r="K1434" s="108"/>
      <c r="L1434" s="108"/>
      <c r="M1434" s="108"/>
      <c r="N1434" s="108"/>
      <c r="O1434" s="108"/>
      <c r="P1434" s="108"/>
      <c r="Q1434" s="108"/>
      <c r="R1434" s="108"/>
      <c r="S1434" s="108"/>
      <c r="T1434" s="108"/>
      <c r="U1434" s="108"/>
      <c r="V1434" s="108"/>
      <c r="W1434" s="108"/>
      <c r="X1434" s="108"/>
      <c r="Y1434" s="108"/>
      <c r="Z1434" s="108"/>
      <c r="AA1434" s="108"/>
      <c r="AB1434" s="108"/>
    </row>
    <row r="1435" spans="1:28" ht="12.75" customHeight="1" x14ac:dyDescent="0.35">
      <c r="A1435" s="105"/>
      <c r="B1435" s="72"/>
      <c r="C1435" s="112"/>
      <c r="D1435" s="34"/>
      <c r="E1435" s="113"/>
      <c r="F1435" s="72"/>
      <c r="G1435" s="126"/>
      <c r="H1435" s="125"/>
      <c r="I1435" s="72"/>
      <c r="J1435" s="72"/>
      <c r="K1435" s="108"/>
      <c r="L1435" s="108"/>
      <c r="M1435" s="108"/>
      <c r="N1435" s="108"/>
      <c r="O1435" s="108"/>
      <c r="P1435" s="108"/>
      <c r="Q1435" s="108"/>
      <c r="R1435" s="108"/>
      <c r="S1435" s="108"/>
      <c r="T1435" s="108"/>
      <c r="U1435" s="108"/>
      <c r="V1435" s="108"/>
      <c r="W1435" s="108"/>
      <c r="X1435" s="108"/>
      <c r="Y1435" s="108"/>
      <c r="Z1435" s="108"/>
      <c r="AA1435" s="108"/>
      <c r="AB1435" s="108"/>
    </row>
    <row r="1436" spans="1:28" ht="12.75" customHeight="1" x14ac:dyDescent="0.35">
      <c r="A1436" s="105"/>
      <c r="B1436" s="72"/>
      <c r="C1436" s="112"/>
      <c r="D1436" s="34"/>
      <c r="E1436" s="113"/>
      <c r="F1436" s="72"/>
      <c r="G1436" s="126"/>
      <c r="H1436" s="125"/>
      <c r="I1436" s="72"/>
      <c r="J1436" s="72"/>
      <c r="K1436" s="108"/>
      <c r="L1436" s="108"/>
      <c r="M1436" s="108"/>
      <c r="N1436" s="108"/>
      <c r="O1436" s="108"/>
      <c r="P1436" s="108"/>
      <c r="Q1436" s="108"/>
      <c r="R1436" s="108"/>
      <c r="S1436" s="108"/>
      <c r="T1436" s="108"/>
      <c r="U1436" s="108"/>
      <c r="V1436" s="108"/>
      <c r="W1436" s="108"/>
      <c r="X1436" s="108"/>
      <c r="Y1436" s="108"/>
      <c r="Z1436" s="108"/>
      <c r="AA1436" s="108"/>
      <c r="AB1436" s="108"/>
    </row>
    <row r="1437" spans="1:28" ht="12.75" customHeight="1" x14ac:dyDescent="0.35">
      <c r="A1437" s="105"/>
      <c r="B1437" s="72"/>
      <c r="C1437" s="112"/>
      <c r="D1437" s="34"/>
      <c r="E1437" s="113"/>
      <c r="F1437" s="72"/>
      <c r="G1437" s="126"/>
      <c r="H1437" s="125"/>
      <c r="I1437" s="72"/>
      <c r="J1437" s="72"/>
      <c r="K1437" s="108"/>
      <c r="L1437" s="108"/>
      <c r="M1437" s="108"/>
      <c r="N1437" s="108"/>
      <c r="O1437" s="108"/>
      <c r="P1437" s="108"/>
      <c r="Q1437" s="108"/>
      <c r="R1437" s="108"/>
      <c r="S1437" s="108"/>
      <c r="T1437" s="108"/>
      <c r="U1437" s="108"/>
      <c r="V1437" s="108"/>
      <c r="W1437" s="108"/>
      <c r="X1437" s="108"/>
      <c r="Y1437" s="108"/>
      <c r="Z1437" s="108"/>
      <c r="AA1437" s="108"/>
      <c r="AB1437" s="108"/>
    </row>
    <row r="1438" spans="1:28" ht="12.75" customHeight="1" x14ac:dyDescent="0.35">
      <c r="A1438" s="105"/>
      <c r="B1438" s="72"/>
      <c r="C1438" s="112"/>
      <c r="D1438" s="34"/>
      <c r="E1438" s="113"/>
      <c r="F1438" s="72"/>
      <c r="G1438" s="126"/>
      <c r="H1438" s="125"/>
      <c r="I1438" s="72"/>
      <c r="J1438" s="72"/>
      <c r="K1438" s="108"/>
      <c r="L1438" s="108"/>
      <c r="M1438" s="108"/>
      <c r="N1438" s="108"/>
      <c r="O1438" s="108"/>
      <c r="P1438" s="108"/>
      <c r="Q1438" s="108"/>
      <c r="R1438" s="108"/>
      <c r="S1438" s="108"/>
      <c r="T1438" s="108"/>
      <c r="U1438" s="108"/>
      <c r="V1438" s="108"/>
      <c r="W1438" s="108"/>
      <c r="X1438" s="108"/>
      <c r="Y1438" s="108"/>
      <c r="Z1438" s="108"/>
      <c r="AA1438" s="108"/>
      <c r="AB1438" s="108"/>
    </row>
    <row r="1439" spans="1:28" ht="12.75" customHeight="1" x14ac:dyDescent="0.35">
      <c r="A1439" s="105"/>
      <c r="B1439" s="72"/>
      <c r="C1439" s="112"/>
      <c r="D1439" s="34"/>
      <c r="E1439" s="113"/>
      <c r="F1439" s="72"/>
      <c r="G1439" s="126"/>
      <c r="H1439" s="125"/>
      <c r="I1439" s="72"/>
      <c r="J1439" s="72"/>
      <c r="K1439" s="108"/>
      <c r="L1439" s="108"/>
      <c r="M1439" s="108"/>
      <c r="N1439" s="108"/>
      <c r="O1439" s="108"/>
      <c r="P1439" s="108"/>
      <c r="Q1439" s="108"/>
      <c r="R1439" s="108"/>
      <c r="S1439" s="108"/>
      <c r="T1439" s="108"/>
      <c r="U1439" s="108"/>
      <c r="V1439" s="108"/>
      <c r="W1439" s="108"/>
      <c r="X1439" s="108"/>
      <c r="Y1439" s="108"/>
      <c r="Z1439" s="108"/>
      <c r="AA1439" s="108"/>
      <c r="AB1439" s="108"/>
    </row>
    <row r="1440" spans="1:28" ht="12.75" customHeight="1" x14ac:dyDescent="0.35">
      <c r="A1440" s="105"/>
      <c r="B1440" s="72"/>
      <c r="C1440" s="112"/>
      <c r="D1440" s="34"/>
      <c r="E1440" s="113"/>
      <c r="F1440" s="72"/>
      <c r="G1440" s="126"/>
      <c r="H1440" s="125"/>
      <c r="I1440" s="72"/>
      <c r="J1440" s="72"/>
      <c r="K1440" s="108"/>
      <c r="L1440" s="108"/>
      <c r="M1440" s="108"/>
      <c r="N1440" s="108"/>
      <c r="O1440" s="108"/>
      <c r="P1440" s="108"/>
      <c r="Q1440" s="108"/>
      <c r="R1440" s="108"/>
      <c r="S1440" s="108"/>
      <c r="T1440" s="108"/>
      <c r="U1440" s="108"/>
      <c r="V1440" s="108"/>
      <c r="W1440" s="108"/>
      <c r="X1440" s="108"/>
      <c r="Y1440" s="108"/>
      <c r="Z1440" s="108"/>
      <c r="AA1440" s="108"/>
      <c r="AB1440" s="108"/>
    </row>
    <row r="1441" spans="1:28" ht="12.75" customHeight="1" x14ac:dyDescent="0.35">
      <c r="A1441" s="105"/>
      <c r="B1441" s="72"/>
      <c r="C1441" s="112"/>
      <c r="D1441" s="34"/>
      <c r="E1441" s="113"/>
      <c r="F1441" s="72"/>
      <c r="G1441" s="126"/>
      <c r="H1441" s="125"/>
      <c r="I1441" s="72"/>
      <c r="J1441" s="72"/>
      <c r="K1441" s="108"/>
      <c r="L1441" s="108"/>
      <c r="M1441" s="108"/>
      <c r="N1441" s="108"/>
      <c r="O1441" s="108"/>
      <c r="P1441" s="108"/>
      <c r="Q1441" s="108"/>
      <c r="R1441" s="108"/>
      <c r="S1441" s="108"/>
      <c r="T1441" s="108"/>
      <c r="U1441" s="108"/>
      <c r="V1441" s="108"/>
      <c r="W1441" s="108"/>
      <c r="X1441" s="108"/>
      <c r="Y1441" s="108"/>
      <c r="Z1441" s="108"/>
      <c r="AA1441" s="108"/>
      <c r="AB1441" s="108"/>
    </row>
    <row r="1442" spans="1:28" ht="12.75" customHeight="1" x14ac:dyDescent="0.35">
      <c r="A1442" s="105"/>
      <c r="B1442" s="72"/>
      <c r="C1442" s="112"/>
      <c r="D1442" s="34"/>
      <c r="E1442" s="113"/>
      <c r="F1442" s="72"/>
      <c r="G1442" s="126"/>
      <c r="H1442" s="125"/>
      <c r="I1442" s="72"/>
      <c r="J1442" s="72"/>
      <c r="K1442" s="108"/>
      <c r="L1442" s="108"/>
      <c r="M1442" s="108"/>
      <c r="N1442" s="108"/>
      <c r="O1442" s="108"/>
      <c r="P1442" s="108"/>
      <c r="Q1442" s="108"/>
      <c r="R1442" s="108"/>
      <c r="S1442" s="108"/>
      <c r="T1442" s="108"/>
      <c r="U1442" s="108"/>
      <c r="V1442" s="108"/>
      <c r="W1442" s="108"/>
      <c r="X1442" s="108"/>
      <c r="Y1442" s="108"/>
      <c r="Z1442" s="108"/>
      <c r="AA1442" s="108"/>
      <c r="AB1442" s="108"/>
    </row>
    <row r="1443" spans="1:28" ht="12.75" customHeight="1" x14ac:dyDescent="0.35">
      <c r="A1443" s="105"/>
      <c r="B1443" s="72"/>
      <c r="C1443" s="112"/>
      <c r="D1443" s="34"/>
      <c r="E1443" s="113"/>
      <c r="F1443" s="72"/>
      <c r="G1443" s="126"/>
      <c r="H1443" s="125"/>
      <c r="I1443" s="72"/>
      <c r="J1443" s="72"/>
      <c r="K1443" s="108"/>
      <c r="L1443" s="108"/>
      <c r="M1443" s="108"/>
      <c r="N1443" s="108"/>
      <c r="O1443" s="108"/>
      <c r="P1443" s="108"/>
      <c r="Q1443" s="108"/>
      <c r="R1443" s="108"/>
      <c r="S1443" s="108"/>
      <c r="T1443" s="108"/>
      <c r="U1443" s="108"/>
      <c r="V1443" s="108"/>
      <c r="W1443" s="108"/>
      <c r="X1443" s="108"/>
      <c r="Y1443" s="108"/>
      <c r="Z1443" s="108"/>
      <c r="AA1443" s="108"/>
      <c r="AB1443" s="108"/>
    </row>
    <row r="1444" spans="1:28" ht="12.75" customHeight="1" x14ac:dyDescent="0.35">
      <c r="A1444" s="105"/>
      <c r="B1444" s="72"/>
      <c r="C1444" s="112"/>
      <c r="D1444" s="34"/>
      <c r="E1444" s="113"/>
      <c r="F1444" s="72"/>
      <c r="G1444" s="126"/>
      <c r="H1444" s="125"/>
      <c r="I1444" s="72"/>
      <c r="J1444" s="72"/>
      <c r="K1444" s="108"/>
      <c r="L1444" s="108"/>
      <c r="M1444" s="108"/>
      <c r="N1444" s="108"/>
      <c r="O1444" s="108"/>
      <c r="P1444" s="108"/>
      <c r="Q1444" s="108"/>
      <c r="R1444" s="108"/>
      <c r="S1444" s="108"/>
      <c r="T1444" s="108"/>
      <c r="U1444" s="108"/>
      <c r="V1444" s="108"/>
      <c r="W1444" s="108"/>
      <c r="X1444" s="108"/>
      <c r="Y1444" s="108"/>
      <c r="Z1444" s="108"/>
      <c r="AA1444" s="108"/>
      <c r="AB1444" s="108"/>
    </row>
    <row r="1445" spans="1:28" ht="12.75" customHeight="1" x14ac:dyDescent="0.35">
      <c r="A1445" s="105"/>
      <c r="B1445" s="72"/>
      <c r="C1445" s="112"/>
      <c r="D1445" s="34"/>
      <c r="E1445" s="113"/>
      <c r="F1445" s="72"/>
      <c r="G1445" s="126"/>
      <c r="H1445" s="125"/>
      <c r="I1445" s="72"/>
      <c r="J1445" s="72"/>
      <c r="K1445" s="108"/>
      <c r="L1445" s="108"/>
      <c r="M1445" s="108"/>
      <c r="N1445" s="108"/>
      <c r="O1445" s="108"/>
      <c r="P1445" s="108"/>
      <c r="Q1445" s="108"/>
      <c r="R1445" s="108"/>
      <c r="S1445" s="108"/>
      <c r="T1445" s="108"/>
      <c r="U1445" s="108"/>
      <c r="V1445" s="108"/>
      <c r="W1445" s="108"/>
      <c r="X1445" s="108"/>
      <c r="Y1445" s="108"/>
      <c r="Z1445" s="108"/>
      <c r="AA1445" s="108"/>
      <c r="AB1445" s="108"/>
    </row>
    <row r="1446" spans="1:28" ht="12.75" customHeight="1" x14ac:dyDescent="0.35">
      <c r="A1446" s="105"/>
      <c r="B1446" s="72"/>
      <c r="C1446" s="112"/>
      <c r="D1446" s="34"/>
      <c r="E1446" s="113"/>
      <c r="F1446" s="72"/>
      <c r="G1446" s="126"/>
      <c r="H1446" s="125"/>
      <c r="I1446" s="72"/>
      <c r="J1446" s="72"/>
      <c r="K1446" s="108"/>
      <c r="L1446" s="108"/>
      <c r="M1446" s="108"/>
      <c r="N1446" s="108"/>
      <c r="O1446" s="108"/>
      <c r="P1446" s="108"/>
      <c r="Q1446" s="108"/>
      <c r="R1446" s="108"/>
      <c r="S1446" s="108"/>
      <c r="T1446" s="108"/>
      <c r="U1446" s="108"/>
      <c r="V1446" s="108"/>
      <c r="W1446" s="108"/>
      <c r="X1446" s="108"/>
      <c r="Y1446" s="108"/>
      <c r="Z1446" s="108"/>
      <c r="AA1446" s="108"/>
      <c r="AB1446" s="108"/>
    </row>
    <row r="1447" spans="1:28" ht="12.75" customHeight="1" x14ac:dyDescent="0.35">
      <c r="A1447" s="105"/>
      <c r="B1447" s="72"/>
      <c r="C1447" s="112"/>
      <c r="D1447" s="34"/>
      <c r="E1447" s="113"/>
      <c r="F1447" s="72"/>
      <c r="G1447" s="126"/>
      <c r="H1447" s="125"/>
      <c r="I1447" s="72"/>
      <c r="J1447" s="72"/>
      <c r="K1447" s="108"/>
      <c r="L1447" s="108"/>
      <c r="M1447" s="108"/>
      <c r="N1447" s="108"/>
      <c r="O1447" s="108"/>
      <c r="P1447" s="108"/>
      <c r="Q1447" s="108"/>
      <c r="R1447" s="108"/>
      <c r="S1447" s="108"/>
      <c r="T1447" s="108"/>
      <c r="U1447" s="108"/>
      <c r="V1447" s="108"/>
      <c r="W1447" s="108"/>
      <c r="X1447" s="108"/>
      <c r="Y1447" s="108"/>
      <c r="Z1447" s="108"/>
      <c r="AA1447" s="108"/>
      <c r="AB1447" s="108"/>
    </row>
    <row r="1448" spans="1:28" ht="12.75" customHeight="1" x14ac:dyDescent="0.35">
      <c r="A1448" s="105"/>
      <c r="B1448" s="72"/>
      <c r="C1448" s="112"/>
      <c r="D1448" s="34"/>
      <c r="E1448" s="113"/>
      <c r="F1448" s="72"/>
      <c r="G1448" s="126"/>
      <c r="H1448" s="125"/>
      <c r="I1448" s="72"/>
      <c r="J1448" s="72"/>
      <c r="K1448" s="108"/>
      <c r="L1448" s="108"/>
      <c r="M1448" s="108"/>
      <c r="N1448" s="108"/>
      <c r="O1448" s="108"/>
      <c r="P1448" s="108"/>
      <c r="Q1448" s="108"/>
      <c r="R1448" s="108"/>
      <c r="S1448" s="108"/>
      <c r="T1448" s="108"/>
      <c r="U1448" s="108"/>
      <c r="V1448" s="108"/>
      <c r="W1448" s="108"/>
      <c r="X1448" s="108"/>
      <c r="Y1448" s="108"/>
      <c r="Z1448" s="108"/>
      <c r="AA1448" s="108"/>
      <c r="AB1448" s="108"/>
    </row>
    <row r="1449" spans="1:28" ht="12.75" customHeight="1" x14ac:dyDescent="0.35">
      <c r="A1449" s="105"/>
      <c r="B1449" s="72"/>
      <c r="C1449" s="112"/>
      <c r="D1449" s="34"/>
      <c r="E1449" s="113"/>
      <c r="F1449" s="72"/>
      <c r="G1449" s="126"/>
      <c r="H1449" s="125"/>
      <c r="I1449" s="72"/>
      <c r="J1449" s="72"/>
      <c r="K1449" s="108"/>
      <c r="L1449" s="108"/>
      <c r="M1449" s="108"/>
      <c r="N1449" s="108"/>
      <c r="O1449" s="108"/>
      <c r="P1449" s="108"/>
      <c r="Q1449" s="108"/>
      <c r="R1449" s="108"/>
      <c r="S1449" s="108"/>
      <c r="T1449" s="108"/>
      <c r="U1449" s="108"/>
      <c r="V1449" s="108"/>
      <c r="W1449" s="108"/>
      <c r="X1449" s="108"/>
      <c r="Y1449" s="108"/>
      <c r="Z1449" s="108"/>
      <c r="AA1449" s="108"/>
      <c r="AB1449" s="108"/>
    </row>
    <row r="1450" spans="1:28" ht="12.75" customHeight="1" x14ac:dyDescent="0.35">
      <c r="A1450" s="105"/>
      <c r="B1450" s="72"/>
      <c r="C1450" s="112"/>
      <c r="D1450" s="34"/>
      <c r="E1450" s="113"/>
      <c r="F1450" s="72"/>
      <c r="G1450" s="126"/>
      <c r="H1450" s="125"/>
      <c r="I1450" s="72"/>
      <c r="J1450" s="72"/>
      <c r="K1450" s="108"/>
      <c r="L1450" s="108"/>
      <c r="M1450" s="108"/>
      <c r="N1450" s="108"/>
      <c r="O1450" s="108"/>
      <c r="P1450" s="108"/>
      <c r="Q1450" s="108"/>
      <c r="R1450" s="108"/>
      <c r="S1450" s="108"/>
      <c r="T1450" s="108"/>
      <c r="U1450" s="108"/>
      <c r="V1450" s="108"/>
      <c r="W1450" s="108"/>
      <c r="X1450" s="108"/>
      <c r="Y1450" s="108"/>
      <c r="Z1450" s="108"/>
      <c r="AA1450" s="108"/>
      <c r="AB1450" s="108"/>
    </row>
    <row r="1451" spans="1:28" ht="12.75" customHeight="1" x14ac:dyDescent="0.35">
      <c r="A1451" s="105"/>
      <c r="B1451" s="72"/>
      <c r="C1451" s="112"/>
      <c r="D1451" s="34"/>
      <c r="E1451" s="113"/>
      <c r="F1451" s="72"/>
      <c r="G1451" s="126"/>
      <c r="H1451" s="125"/>
      <c r="I1451" s="72"/>
      <c r="J1451" s="72"/>
      <c r="K1451" s="108"/>
      <c r="L1451" s="108"/>
      <c r="M1451" s="108"/>
      <c r="N1451" s="108"/>
      <c r="O1451" s="108"/>
      <c r="P1451" s="108"/>
      <c r="Q1451" s="108"/>
      <c r="R1451" s="108"/>
      <c r="S1451" s="108"/>
      <c r="T1451" s="108"/>
      <c r="U1451" s="108"/>
      <c r="V1451" s="108"/>
      <c r="W1451" s="108"/>
      <c r="X1451" s="108"/>
      <c r="Y1451" s="108"/>
      <c r="Z1451" s="108"/>
      <c r="AA1451" s="108"/>
      <c r="AB1451" s="108"/>
    </row>
    <row r="1452" spans="1:28" ht="12.75" customHeight="1" x14ac:dyDescent="0.35">
      <c r="A1452" s="105"/>
      <c r="B1452" s="72"/>
      <c r="C1452" s="112"/>
      <c r="D1452" s="34"/>
      <c r="E1452" s="113"/>
      <c r="F1452" s="72"/>
      <c r="G1452" s="126"/>
      <c r="H1452" s="125"/>
      <c r="I1452" s="72"/>
      <c r="J1452" s="72"/>
      <c r="K1452" s="108"/>
      <c r="L1452" s="108"/>
      <c r="M1452" s="108"/>
      <c r="N1452" s="108"/>
      <c r="O1452" s="108"/>
      <c r="P1452" s="108"/>
      <c r="Q1452" s="108"/>
      <c r="R1452" s="108"/>
      <c r="S1452" s="108"/>
      <c r="T1452" s="108"/>
      <c r="U1452" s="108"/>
      <c r="V1452" s="108"/>
      <c r="W1452" s="108"/>
      <c r="X1452" s="108"/>
      <c r="Y1452" s="108"/>
      <c r="Z1452" s="108"/>
      <c r="AA1452" s="108"/>
      <c r="AB1452" s="108"/>
    </row>
    <row r="1453" spans="1:28" ht="12.75" customHeight="1" x14ac:dyDescent="0.35">
      <c r="A1453" s="105"/>
      <c r="B1453" s="72"/>
      <c r="C1453" s="112"/>
      <c r="D1453" s="34"/>
      <c r="E1453" s="113"/>
      <c r="F1453" s="72"/>
      <c r="G1453" s="126"/>
      <c r="H1453" s="125"/>
      <c r="I1453" s="72"/>
      <c r="J1453" s="72"/>
      <c r="K1453" s="108"/>
      <c r="L1453" s="108"/>
      <c r="M1453" s="108"/>
      <c r="N1453" s="108"/>
      <c r="O1453" s="108"/>
      <c r="P1453" s="108"/>
      <c r="Q1453" s="108"/>
      <c r="R1453" s="108"/>
      <c r="S1453" s="108"/>
      <c r="T1453" s="108"/>
      <c r="U1453" s="108"/>
      <c r="V1453" s="108"/>
      <c r="W1453" s="108"/>
      <c r="X1453" s="108"/>
      <c r="Y1453" s="108"/>
      <c r="Z1453" s="108"/>
      <c r="AA1453" s="108"/>
      <c r="AB1453" s="108"/>
    </row>
    <row r="1454" spans="1:28" ht="12.75" customHeight="1" x14ac:dyDescent="0.35">
      <c r="A1454" s="105"/>
      <c r="B1454" s="72"/>
      <c r="C1454" s="112"/>
      <c r="D1454" s="34"/>
      <c r="E1454" s="113"/>
      <c r="F1454" s="72"/>
      <c r="G1454" s="126"/>
      <c r="H1454" s="125"/>
      <c r="I1454" s="72"/>
      <c r="J1454" s="72"/>
      <c r="K1454" s="108"/>
      <c r="L1454" s="108"/>
      <c r="M1454" s="108"/>
      <c r="N1454" s="108"/>
      <c r="O1454" s="108"/>
      <c r="P1454" s="108"/>
      <c r="Q1454" s="108"/>
      <c r="R1454" s="108"/>
      <c r="S1454" s="108"/>
      <c r="T1454" s="108"/>
      <c r="U1454" s="108"/>
      <c r="V1454" s="108"/>
      <c r="W1454" s="108"/>
      <c r="X1454" s="108"/>
      <c r="Y1454" s="108"/>
      <c r="Z1454" s="108"/>
      <c r="AA1454" s="108"/>
      <c r="AB1454" s="108"/>
    </row>
    <row r="1455" spans="1:28" ht="12.75" customHeight="1" x14ac:dyDescent="0.35">
      <c r="A1455" s="105"/>
      <c r="B1455" s="72"/>
      <c r="C1455" s="112"/>
      <c r="D1455" s="34"/>
      <c r="E1455" s="113"/>
      <c r="F1455" s="72"/>
      <c r="G1455" s="126"/>
      <c r="H1455" s="125"/>
      <c r="I1455" s="72"/>
      <c r="J1455" s="72"/>
      <c r="K1455" s="108"/>
      <c r="L1455" s="108"/>
      <c r="M1455" s="108"/>
      <c r="N1455" s="108"/>
      <c r="O1455" s="108"/>
      <c r="P1455" s="108"/>
      <c r="Q1455" s="108"/>
      <c r="R1455" s="108"/>
      <c r="S1455" s="108"/>
      <c r="T1455" s="108"/>
      <c r="U1455" s="108"/>
      <c r="V1455" s="108"/>
      <c r="W1455" s="108"/>
      <c r="X1455" s="108"/>
      <c r="Y1455" s="108"/>
      <c r="Z1455" s="108"/>
      <c r="AA1455" s="108"/>
      <c r="AB1455" s="108"/>
    </row>
    <row r="1456" spans="1:28" ht="12.75" customHeight="1" x14ac:dyDescent="0.35">
      <c r="A1456" s="105"/>
      <c r="B1456" s="72"/>
      <c r="C1456" s="112"/>
      <c r="D1456" s="34"/>
      <c r="E1456" s="113"/>
      <c r="F1456" s="72"/>
      <c r="G1456" s="126"/>
      <c r="H1456" s="125"/>
      <c r="I1456" s="72"/>
      <c r="J1456" s="72"/>
      <c r="K1456" s="108"/>
      <c r="L1456" s="108"/>
      <c r="M1456" s="108"/>
      <c r="N1456" s="108"/>
      <c r="O1456" s="108"/>
      <c r="P1456" s="108"/>
      <c r="Q1456" s="108"/>
      <c r="R1456" s="108"/>
      <c r="S1456" s="108"/>
      <c r="T1456" s="108"/>
      <c r="U1456" s="108"/>
      <c r="V1456" s="108"/>
      <c r="W1456" s="108"/>
      <c r="X1456" s="108"/>
      <c r="Y1456" s="108"/>
      <c r="Z1456" s="108"/>
      <c r="AA1456" s="108"/>
      <c r="AB1456" s="108"/>
    </row>
    <row r="1457" spans="1:28" ht="12.75" customHeight="1" x14ac:dyDescent="0.35">
      <c r="A1457" s="105"/>
      <c r="B1457" s="72"/>
      <c r="C1457" s="112"/>
      <c r="D1457" s="34"/>
      <c r="E1457" s="113"/>
      <c r="F1457" s="72"/>
      <c r="G1457" s="126"/>
      <c r="H1457" s="125"/>
      <c r="I1457" s="72"/>
      <c r="J1457" s="72"/>
      <c r="K1457" s="108"/>
      <c r="L1457" s="108"/>
      <c r="M1457" s="108"/>
      <c r="N1457" s="108"/>
      <c r="O1457" s="108"/>
      <c r="P1457" s="108"/>
      <c r="Q1457" s="108"/>
      <c r="R1457" s="108"/>
      <c r="S1457" s="108"/>
      <c r="T1457" s="108"/>
      <c r="U1457" s="108"/>
      <c r="V1457" s="108"/>
      <c r="W1457" s="108"/>
      <c r="X1457" s="108"/>
      <c r="Y1457" s="108"/>
      <c r="Z1457" s="108"/>
      <c r="AA1457" s="108"/>
      <c r="AB1457" s="108"/>
    </row>
    <row r="1458" spans="1:28" ht="12.75" customHeight="1" x14ac:dyDescent="0.35">
      <c r="A1458" s="105"/>
      <c r="B1458" s="72"/>
      <c r="C1458" s="112"/>
      <c r="D1458" s="34"/>
      <c r="E1458" s="113"/>
      <c r="F1458" s="72"/>
      <c r="G1458" s="126"/>
      <c r="H1458" s="125"/>
      <c r="I1458" s="72"/>
      <c r="J1458" s="72"/>
      <c r="K1458" s="108"/>
      <c r="L1458" s="108"/>
      <c r="M1458" s="108"/>
      <c r="N1458" s="108"/>
      <c r="O1458" s="108"/>
      <c r="P1458" s="108"/>
      <c r="Q1458" s="108"/>
      <c r="R1458" s="108"/>
      <c r="S1458" s="108"/>
      <c r="T1458" s="108"/>
      <c r="U1458" s="108"/>
      <c r="V1458" s="108"/>
      <c r="W1458" s="108"/>
      <c r="X1458" s="108"/>
      <c r="Y1458" s="108"/>
      <c r="Z1458" s="108"/>
      <c r="AA1458" s="108"/>
      <c r="AB1458" s="108"/>
    </row>
    <row r="1459" spans="1:28" ht="12.75" customHeight="1" x14ac:dyDescent="0.35">
      <c r="A1459" s="105"/>
      <c r="B1459" s="72"/>
      <c r="C1459" s="112"/>
      <c r="D1459" s="34"/>
      <c r="E1459" s="113"/>
      <c r="F1459" s="72"/>
      <c r="G1459" s="126"/>
      <c r="H1459" s="125"/>
      <c r="I1459" s="72"/>
      <c r="J1459" s="72"/>
      <c r="K1459" s="108"/>
      <c r="L1459" s="108"/>
      <c r="M1459" s="108"/>
      <c r="N1459" s="108"/>
      <c r="O1459" s="108"/>
      <c r="P1459" s="108"/>
      <c r="Q1459" s="108"/>
      <c r="R1459" s="108"/>
      <c r="S1459" s="108"/>
      <c r="T1459" s="108"/>
      <c r="U1459" s="108"/>
      <c r="V1459" s="108"/>
      <c r="W1459" s="108"/>
      <c r="X1459" s="108"/>
      <c r="Y1459" s="108"/>
      <c r="Z1459" s="108"/>
      <c r="AA1459" s="108"/>
      <c r="AB1459" s="108"/>
    </row>
    <row r="1460" spans="1:28" ht="12.75" customHeight="1" x14ac:dyDescent="0.35">
      <c r="A1460" s="105"/>
      <c r="B1460" s="72"/>
      <c r="C1460" s="112"/>
      <c r="D1460" s="34"/>
      <c r="E1460" s="113"/>
      <c r="F1460" s="72"/>
      <c r="G1460" s="126"/>
      <c r="H1460" s="125"/>
      <c r="I1460" s="72"/>
      <c r="J1460" s="72"/>
      <c r="K1460" s="108"/>
      <c r="L1460" s="108"/>
      <c r="M1460" s="108"/>
      <c r="N1460" s="108"/>
      <c r="O1460" s="108"/>
      <c r="P1460" s="108"/>
      <c r="Q1460" s="108"/>
      <c r="R1460" s="108"/>
      <c r="S1460" s="108"/>
      <c r="T1460" s="108"/>
      <c r="U1460" s="108"/>
      <c r="V1460" s="108"/>
      <c r="W1460" s="108"/>
      <c r="X1460" s="108"/>
      <c r="Y1460" s="108"/>
      <c r="Z1460" s="108"/>
      <c r="AA1460" s="108"/>
      <c r="AB1460" s="108"/>
    </row>
    <row r="1461" spans="1:28" ht="12.75" customHeight="1" x14ac:dyDescent="0.35">
      <c r="A1461" s="105"/>
      <c r="B1461" s="72"/>
      <c r="C1461" s="112"/>
      <c r="D1461" s="34"/>
      <c r="E1461" s="113"/>
      <c r="F1461" s="72"/>
      <c r="G1461" s="126"/>
      <c r="H1461" s="125"/>
      <c r="I1461" s="72"/>
      <c r="J1461" s="72"/>
      <c r="K1461" s="108"/>
      <c r="L1461" s="108"/>
      <c r="M1461" s="108"/>
      <c r="N1461" s="108"/>
      <c r="O1461" s="108"/>
      <c r="P1461" s="108"/>
      <c r="Q1461" s="108"/>
      <c r="R1461" s="108"/>
      <c r="S1461" s="108"/>
      <c r="T1461" s="108"/>
      <c r="U1461" s="108"/>
      <c r="V1461" s="108"/>
      <c r="W1461" s="108"/>
      <c r="X1461" s="108"/>
      <c r="Y1461" s="108"/>
      <c r="Z1461" s="108"/>
      <c r="AA1461" s="108"/>
      <c r="AB1461" s="108"/>
    </row>
    <row r="1462" spans="1:28" ht="12.75" customHeight="1" x14ac:dyDescent="0.35">
      <c r="A1462" s="105"/>
      <c r="B1462" s="72"/>
      <c r="C1462" s="112"/>
      <c r="D1462" s="34"/>
      <c r="E1462" s="113"/>
      <c r="F1462" s="72"/>
      <c r="G1462" s="126"/>
      <c r="H1462" s="125"/>
      <c r="I1462" s="72"/>
      <c r="J1462" s="72"/>
      <c r="K1462" s="108"/>
      <c r="L1462" s="108"/>
      <c r="M1462" s="108"/>
      <c r="N1462" s="108"/>
      <c r="O1462" s="108"/>
      <c r="P1462" s="108"/>
      <c r="Q1462" s="108"/>
      <c r="R1462" s="108"/>
      <c r="S1462" s="108"/>
      <c r="T1462" s="108"/>
      <c r="U1462" s="108"/>
      <c r="V1462" s="108"/>
      <c r="W1462" s="108"/>
      <c r="X1462" s="108"/>
      <c r="Y1462" s="108"/>
      <c r="Z1462" s="108"/>
      <c r="AA1462" s="108"/>
      <c r="AB1462" s="108"/>
    </row>
    <row r="1463" spans="1:28" ht="12.75" customHeight="1" x14ac:dyDescent="0.35">
      <c r="A1463" s="105"/>
      <c r="B1463" s="72"/>
      <c r="C1463" s="112"/>
      <c r="D1463" s="34"/>
      <c r="E1463" s="113"/>
      <c r="F1463" s="72"/>
      <c r="G1463" s="126"/>
      <c r="H1463" s="125"/>
      <c r="I1463" s="72"/>
      <c r="J1463" s="72"/>
      <c r="K1463" s="108"/>
      <c r="L1463" s="108"/>
      <c r="M1463" s="108"/>
      <c r="N1463" s="108"/>
      <c r="O1463" s="108"/>
      <c r="P1463" s="108"/>
      <c r="Q1463" s="108"/>
      <c r="R1463" s="108"/>
      <c r="S1463" s="108"/>
      <c r="T1463" s="108"/>
      <c r="U1463" s="108"/>
      <c r="V1463" s="108"/>
      <c r="W1463" s="108"/>
      <c r="X1463" s="108"/>
      <c r="Y1463" s="108"/>
      <c r="Z1463" s="108"/>
      <c r="AA1463" s="108"/>
      <c r="AB1463" s="108"/>
    </row>
    <row r="1464" spans="1:28" ht="12.75" customHeight="1" x14ac:dyDescent="0.35">
      <c r="A1464" s="105"/>
      <c r="B1464" s="72"/>
      <c r="C1464" s="112"/>
      <c r="D1464" s="34"/>
      <c r="E1464" s="113"/>
      <c r="F1464" s="72"/>
      <c r="G1464" s="126"/>
      <c r="H1464" s="125"/>
      <c r="I1464" s="72"/>
      <c r="J1464" s="72"/>
      <c r="K1464" s="108"/>
      <c r="L1464" s="108"/>
      <c r="M1464" s="108"/>
      <c r="N1464" s="108"/>
      <c r="O1464" s="108"/>
      <c r="P1464" s="108"/>
      <c r="Q1464" s="108"/>
      <c r="R1464" s="108"/>
      <c r="S1464" s="108"/>
      <c r="T1464" s="108"/>
      <c r="U1464" s="108"/>
      <c r="V1464" s="108"/>
      <c r="W1464" s="108"/>
      <c r="X1464" s="108"/>
      <c r="Y1464" s="108"/>
      <c r="Z1464" s="108"/>
      <c r="AA1464" s="108"/>
      <c r="AB1464" s="108"/>
    </row>
    <row r="1465" spans="1:28" ht="12.75" customHeight="1" x14ac:dyDescent="0.35">
      <c r="A1465" s="105"/>
      <c r="B1465" s="72"/>
      <c r="C1465" s="112"/>
      <c r="D1465" s="34"/>
      <c r="E1465" s="113"/>
      <c r="F1465" s="72"/>
      <c r="G1465" s="126"/>
      <c r="H1465" s="125"/>
      <c r="I1465" s="72"/>
      <c r="J1465" s="72"/>
      <c r="K1465" s="108"/>
      <c r="L1465" s="108"/>
      <c r="M1465" s="108"/>
      <c r="N1465" s="108"/>
      <c r="O1465" s="108"/>
      <c r="P1465" s="108"/>
      <c r="Q1465" s="108"/>
      <c r="R1465" s="108"/>
      <c r="S1465" s="108"/>
      <c r="T1465" s="108"/>
      <c r="U1465" s="108"/>
      <c r="V1465" s="108"/>
      <c r="W1465" s="108"/>
      <c r="X1465" s="108"/>
      <c r="Y1465" s="108"/>
      <c r="Z1465" s="108"/>
      <c r="AA1465" s="108"/>
      <c r="AB1465" s="108"/>
    </row>
    <row r="1466" spans="1:28" ht="12.75" customHeight="1" x14ac:dyDescent="0.35">
      <c r="A1466" s="105"/>
      <c r="B1466" s="72"/>
      <c r="C1466" s="112"/>
      <c r="D1466" s="34"/>
      <c r="E1466" s="113"/>
      <c r="F1466" s="72"/>
      <c r="G1466" s="126"/>
      <c r="H1466" s="125"/>
      <c r="I1466" s="72"/>
      <c r="J1466" s="72"/>
      <c r="K1466" s="108"/>
      <c r="L1466" s="108"/>
      <c r="M1466" s="108"/>
      <c r="N1466" s="108"/>
      <c r="O1466" s="108"/>
      <c r="P1466" s="108"/>
      <c r="Q1466" s="108"/>
      <c r="R1466" s="108"/>
      <c r="S1466" s="108"/>
      <c r="T1466" s="108"/>
      <c r="U1466" s="108"/>
      <c r="V1466" s="108"/>
      <c r="W1466" s="108"/>
      <c r="X1466" s="108"/>
      <c r="Y1466" s="108"/>
      <c r="Z1466" s="108"/>
      <c r="AA1466" s="108"/>
      <c r="AB1466" s="108"/>
    </row>
    <row r="1467" spans="1:28" ht="12.75" customHeight="1" x14ac:dyDescent="0.35">
      <c r="A1467" s="105"/>
      <c r="B1467" s="72"/>
      <c r="C1467" s="112"/>
      <c r="D1467" s="34"/>
      <c r="E1467" s="113"/>
      <c r="F1467" s="72"/>
      <c r="G1467" s="126"/>
      <c r="H1467" s="125"/>
      <c r="I1467" s="72"/>
      <c r="J1467" s="72"/>
      <c r="K1467" s="108"/>
      <c r="L1467" s="108"/>
      <c r="M1467" s="108"/>
      <c r="N1467" s="108"/>
      <c r="O1467" s="108"/>
      <c r="P1467" s="108"/>
      <c r="Q1467" s="108"/>
      <c r="R1467" s="108"/>
      <c r="S1467" s="108"/>
      <c r="T1467" s="108"/>
      <c r="U1467" s="108"/>
      <c r="V1467" s="108"/>
      <c r="W1467" s="108"/>
      <c r="X1467" s="108"/>
      <c r="Y1467" s="108"/>
      <c r="Z1467" s="108"/>
      <c r="AA1467" s="108"/>
      <c r="AB1467" s="108"/>
    </row>
    <row r="1468" spans="1:28" ht="12.75" customHeight="1" x14ac:dyDescent="0.35">
      <c r="A1468" s="105"/>
      <c r="B1468" s="72"/>
      <c r="C1468" s="112"/>
      <c r="D1468" s="34"/>
      <c r="E1468" s="113"/>
      <c r="F1468" s="72"/>
      <c r="G1468" s="126"/>
      <c r="H1468" s="125"/>
      <c r="I1468" s="72"/>
      <c r="J1468" s="72"/>
      <c r="K1468" s="108"/>
      <c r="L1468" s="108"/>
      <c r="M1468" s="108"/>
      <c r="N1468" s="108"/>
      <c r="O1468" s="108"/>
      <c r="P1468" s="108"/>
      <c r="Q1468" s="108"/>
      <c r="R1468" s="108"/>
      <c r="S1468" s="108"/>
      <c r="T1468" s="108"/>
      <c r="U1468" s="108"/>
      <c r="V1468" s="108"/>
      <c r="W1468" s="108"/>
      <c r="X1468" s="108"/>
      <c r="Y1468" s="108"/>
      <c r="Z1468" s="108"/>
      <c r="AA1468" s="108"/>
      <c r="AB1468" s="108"/>
    </row>
    <row r="1469" spans="1:28" ht="12.75" customHeight="1" x14ac:dyDescent="0.35">
      <c r="A1469" s="105"/>
      <c r="B1469" s="72"/>
      <c r="C1469" s="112"/>
      <c r="D1469" s="34"/>
      <c r="E1469" s="113"/>
      <c r="F1469" s="72"/>
      <c r="G1469" s="126"/>
      <c r="H1469" s="125"/>
      <c r="I1469" s="72"/>
      <c r="J1469" s="72"/>
      <c r="K1469" s="108"/>
      <c r="L1469" s="108"/>
      <c r="M1469" s="108"/>
      <c r="N1469" s="108"/>
      <c r="O1469" s="108"/>
      <c r="P1469" s="108"/>
      <c r="Q1469" s="108"/>
      <c r="R1469" s="108"/>
      <c r="S1469" s="108"/>
      <c r="T1469" s="108"/>
      <c r="U1469" s="108"/>
      <c r="V1469" s="108"/>
      <c r="W1469" s="108"/>
      <c r="X1469" s="108"/>
      <c r="Y1469" s="108"/>
      <c r="Z1469" s="108"/>
      <c r="AA1469" s="108"/>
      <c r="AB1469" s="108"/>
    </row>
    <row r="1470" spans="1:28" ht="12.75" customHeight="1" x14ac:dyDescent="0.35">
      <c r="A1470" s="105"/>
      <c r="B1470" s="72"/>
      <c r="C1470" s="112"/>
      <c r="D1470" s="34"/>
      <c r="E1470" s="113"/>
      <c r="F1470" s="72"/>
      <c r="G1470" s="126"/>
      <c r="H1470" s="125"/>
      <c r="I1470" s="72"/>
      <c r="J1470" s="72"/>
      <c r="K1470" s="108"/>
      <c r="L1470" s="108"/>
      <c r="M1470" s="108"/>
      <c r="N1470" s="108"/>
      <c r="O1470" s="108"/>
      <c r="P1470" s="108"/>
      <c r="Q1470" s="108"/>
      <c r="R1470" s="108"/>
      <c r="S1470" s="108"/>
      <c r="T1470" s="108"/>
      <c r="U1470" s="108"/>
      <c r="V1470" s="108"/>
      <c r="W1470" s="108"/>
      <c r="X1470" s="108"/>
      <c r="Y1470" s="108"/>
      <c r="Z1470" s="108"/>
      <c r="AA1470" s="108"/>
      <c r="AB1470" s="108"/>
    </row>
    <row r="1471" spans="1:28" ht="12.75" customHeight="1" x14ac:dyDescent="0.35">
      <c r="A1471" s="105"/>
      <c r="B1471" s="72"/>
      <c r="C1471" s="112"/>
      <c r="D1471" s="34"/>
      <c r="E1471" s="113"/>
      <c r="F1471" s="72"/>
      <c r="G1471" s="126"/>
      <c r="H1471" s="125"/>
      <c r="I1471" s="72"/>
      <c r="J1471" s="72"/>
      <c r="K1471" s="108"/>
      <c r="L1471" s="108"/>
      <c r="M1471" s="108"/>
      <c r="N1471" s="108"/>
      <c r="O1471" s="108"/>
      <c r="P1471" s="108"/>
      <c r="Q1471" s="108"/>
      <c r="R1471" s="108"/>
      <c r="S1471" s="108"/>
      <c r="T1471" s="108"/>
      <c r="U1471" s="108"/>
      <c r="V1471" s="108"/>
      <c r="W1471" s="108"/>
      <c r="X1471" s="108"/>
      <c r="Y1471" s="108"/>
      <c r="Z1471" s="108"/>
      <c r="AA1471" s="108"/>
      <c r="AB1471" s="108"/>
    </row>
    <row r="1472" spans="1:28" ht="12.75" customHeight="1" x14ac:dyDescent="0.35">
      <c r="A1472" s="105"/>
      <c r="B1472" s="72"/>
      <c r="C1472" s="112"/>
      <c r="D1472" s="34"/>
      <c r="E1472" s="113"/>
      <c r="F1472" s="72"/>
      <c r="G1472" s="126"/>
      <c r="H1472" s="125"/>
      <c r="I1472" s="72"/>
      <c r="J1472" s="72"/>
      <c r="K1472" s="108"/>
      <c r="L1472" s="108"/>
      <c r="M1472" s="108"/>
      <c r="N1472" s="108"/>
      <c r="O1472" s="108"/>
      <c r="P1472" s="108"/>
      <c r="Q1472" s="108"/>
      <c r="R1472" s="108"/>
      <c r="S1472" s="108"/>
      <c r="T1472" s="108"/>
      <c r="U1472" s="108"/>
      <c r="V1472" s="108"/>
      <c r="W1472" s="108"/>
      <c r="X1472" s="108"/>
      <c r="Y1472" s="108"/>
      <c r="Z1472" s="108"/>
      <c r="AA1472" s="108"/>
      <c r="AB1472" s="108"/>
    </row>
    <row r="1473" spans="1:28" ht="12.75" customHeight="1" x14ac:dyDescent="0.35">
      <c r="A1473" s="105"/>
      <c r="B1473" s="72"/>
      <c r="C1473" s="112"/>
      <c r="D1473" s="34"/>
      <c r="E1473" s="113"/>
      <c r="F1473" s="72"/>
      <c r="G1473" s="126"/>
      <c r="H1473" s="125"/>
      <c r="I1473" s="72"/>
      <c r="J1473" s="72"/>
      <c r="K1473" s="108"/>
      <c r="L1473" s="108"/>
      <c r="M1473" s="108"/>
      <c r="N1473" s="108"/>
      <c r="O1473" s="108"/>
      <c r="P1473" s="108"/>
      <c r="Q1473" s="108"/>
      <c r="R1473" s="108"/>
      <c r="S1473" s="108"/>
      <c r="T1473" s="108"/>
      <c r="U1473" s="108"/>
      <c r="V1473" s="108"/>
      <c r="W1473" s="108"/>
      <c r="X1473" s="108"/>
      <c r="Y1473" s="108"/>
      <c r="Z1473" s="108"/>
      <c r="AA1473" s="108"/>
      <c r="AB1473" s="108"/>
    </row>
    <row r="1474" spans="1:28" ht="12.75" customHeight="1" x14ac:dyDescent="0.35">
      <c r="A1474" s="105"/>
      <c r="B1474" s="72"/>
      <c r="C1474" s="112"/>
      <c r="D1474" s="34"/>
      <c r="E1474" s="113"/>
      <c r="F1474" s="72"/>
      <c r="G1474" s="126"/>
      <c r="H1474" s="125"/>
      <c r="I1474" s="72"/>
      <c r="J1474" s="72"/>
      <c r="K1474" s="108"/>
      <c r="L1474" s="108"/>
      <c r="M1474" s="108"/>
      <c r="N1474" s="108"/>
      <c r="O1474" s="108"/>
      <c r="P1474" s="108"/>
      <c r="Q1474" s="108"/>
      <c r="R1474" s="108"/>
      <c r="S1474" s="108"/>
      <c r="T1474" s="108"/>
      <c r="U1474" s="108"/>
      <c r="V1474" s="108"/>
      <c r="W1474" s="108"/>
      <c r="X1474" s="108"/>
      <c r="Y1474" s="108"/>
      <c r="Z1474" s="108"/>
      <c r="AA1474" s="108"/>
      <c r="AB1474" s="108"/>
    </row>
    <row r="1475" spans="1:28" ht="12.75" customHeight="1" x14ac:dyDescent="0.35">
      <c r="A1475" s="105"/>
      <c r="B1475" s="72"/>
      <c r="C1475" s="112"/>
      <c r="D1475" s="34"/>
      <c r="E1475" s="113"/>
      <c r="F1475" s="72"/>
      <c r="G1475" s="126"/>
      <c r="H1475" s="125"/>
      <c r="I1475" s="72"/>
      <c r="J1475" s="72"/>
      <c r="K1475" s="108"/>
      <c r="L1475" s="108"/>
      <c r="M1475" s="108"/>
      <c r="N1475" s="108"/>
      <c r="O1475" s="108"/>
      <c r="P1475" s="108"/>
      <c r="Q1475" s="108"/>
      <c r="R1475" s="108"/>
      <c r="S1475" s="108"/>
      <c r="T1475" s="108"/>
      <c r="U1475" s="108"/>
      <c r="V1475" s="108"/>
      <c r="W1475" s="108"/>
      <c r="X1475" s="108"/>
      <c r="Y1475" s="108"/>
      <c r="Z1475" s="108"/>
      <c r="AA1475" s="108"/>
      <c r="AB1475" s="108"/>
    </row>
    <row r="1476" spans="1:28" ht="12.75" customHeight="1" x14ac:dyDescent="0.35">
      <c r="A1476" s="105"/>
      <c r="B1476" s="72"/>
      <c r="C1476" s="112"/>
      <c r="D1476" s="34"/>
      <c r="E1476" s="113"/>
      <c r="F1476" s="72"/>
      <c r="G1476" s="126"/>
      <c r="H1476" s="125"/>
      <c r="I1476" s="72"/>
      <c r="J1476" s="72"/>
      <c r="K1476" s="108"/>
      <c r="L1476" s="108"/>
      <c r="M1476" s="108"/>
      <c r="N1476" s="108"/>
      <c r="O1476" s="108"/>
      <c r="P1476" s="108"/>
      <c r="Q1476" s="108"/>
      <c r="R1476" s="108"/>
      <c r="S1476" s="108"/>
      <c r="T1476" s="108"/>
      <c r="U1476" s="108"/>
      <c r="V1476" s="108"/>
      <c r="W1476" s="108"/>
      <c r="X1476" s="108"/>
      <c r="Y1476" s="108"/>
      <c r="Z1476" s="108"/>
      <c r="AA1476" s="108"/>
      <c r="AB1476" s="108"/>
    </row>
    <row r="1477" spans="1:28" ht="12.75" customHeight="1" x14ac:dyDescent="0.35">
      <c r="A1477" s="105"/>
      <c r="B1477" s="72"/>
      <c r="C1477" s="112"/>
      <c r="D1477" s="34"/>
      <c r="E1477" s="113"/>
      <c r="F1477" s="72"/>
      <c r="G1477" s="126"/>
      <c r="H1477" s="125"/>
      <c r="I1477" s="72"/>
      <c r="J1477" s="72"/>
      <c r="K1477" s="108"/>
      <c r="L1477" s="108"/>
      <c r="M1477" s="108"/>
      <c r="N1477" s="108"/>
      <c r="O1477" s="108"/>
      <c r="P1477" s="108"/>
      <c r="Q1477" s="108"/>
      <c r="R1477" s="108"/>
      <c r="S1477" s="108"/>
      <c r="T1477" s="108"/>
      <c r="U1477" s="108"/>
      <c r="V1477" s="108"/>
      <c r="W1477" s="108"/>
      <c r="X1477" s="108"/>
      <c r="Y1477" s="108"/>
      <c r="Z1477" s="108"/>
      <c r="AA1477" s="108"/>
      <c r="AB1477" s="108"/>
    </row>
    <row r="1478" spans="1:28" ht="12.75" customHeight="1" x14ac:dyDescent="0.35">
      <c r="A1478" s="105"/>
      <c r="B1478" s="72"/>
      <c r="C1478" s="112"/>
      <c r="D1478" s="34"/>
      <c r="E1478" s="113"/>
      <c r="F1478" s="72"/>
      <c r="G1478" s="126"/>
      <c r="H1478" s="125"/>
      <c r="I1478" s="72"/>
      <c r="J1478" s="72"/>
      <c r="K1478" s="108"/>
      <c r="L1478" s="108"/>
      <c r="M1478" s="108"/>
      <c r="N1478" s="108"/>
      <c r="O1478" s="108"/>
      <c r="P1478" s="108"/>
      <c r="Q1478" s="108"/>
      <c r="R1478" s="108"/>
      <c r="S1478" s="108"/>
      <c r="T1478" s="108"/>
      <c r="U1478" s="108"/>
      <c r="V1478" s="108"/>
      <c r="W1478" s="108"/>
      <c r="X1478" s="108"/>
      <c r="Y1478" s="108"/>
      <c r="Z1478" s="108"/>
      <c r="AA1478" s="108"/>
      <c r="AB1478" s="108"/>
    </row>
    <row r="1479" spans="1:28" ht="12.75" customHeight="1" x14ac:dyDescent="0.35">
      <c r="A1479" s="105"/>
      <c r="B1479" s="72"/>
      <c r="C1479" s="112"/>
      <c r="D1479" s="34"/>
      <c r="E1479" s="113"/>
      <c r="F1479" s="72"/>
      <c r="G1479" s="126"/>
      <c r="H1479" s="125"/>
      <c r="I1479" s="72"/>
      <c r="J1479" s="72"/>
      <c r="K1479" s="108"/>
      <c r="L1479" s="108"/>
      <c r="M1479" s="108"/>
      <c r="N1479" s="108"/>
      <c r="O1479" s="108"/>
      <c r="P1479" s="108"/>
      <c r="Q1479" s="108"/>
      <c r="R1479" s="108"/>
      <c r="S1479" s="108"/>
      <c r="T1479" s="108"/>
      <c r="U1479" s="108"/>
      <c r="V1479" s="108"/>
      <c r="W1479" s="108"/>
      <c r="X1479" s="108"/>
      <c r="Y1479" s="108"/>
      <c r="Z1479" s="108"/>
      <c r="AA1479" s="108"/>
      <c r="AB1479" s="108"/>
    </row>
    <row r="1480" spans="1:28" ht="12.75" customHeight="1" x14ac:dyDescent="0.35">
      <c r="A1480" s="105"/>
      <c r="B1480" s="72"/>
      <c r="C1480" s="112"/>
      <c r="D1480" s="34"/>
      <c r="E1480" s="113"/>
      <c r="F1480" s="72"/>
      <c r="G1480" s="126"/>
      <c r="H1480" s="125"/>
      <c r="I1480" s="72"/>
      <c r="J1480" s="72"/>
      <c r="K1480" s="108"/>
      <c r="L1480" s="108"/>
      <c r="M1480" s="108"/>
      <c r="N1480" s="108"/>
      <c r="O1480" s="108"/>
      <c r="P1480" s="108"/>
      <c r="Q1480" s="108"/>
      <c r="R1480" s="108"/>
      <c r="S1480" s="108"/>
      <c r="T1480" s="108"/>
      <c r="U1480" s="108"/>
      <c r="V1480" s="108"/>
      <c r="W1480" s="108"/>
      <c r="X1480" s="108"/>
      <c r="Y1480" s="108"/>
      <c r="Z1480" s="108"/>
      <c r="AA1480" s="108"/>
      <c r="AB1480" s="108"/>
    </row>
    <row r="1481" spans="1:28" ht="12.75" customHeight="1" x14ac:dyDescent="0.35">
      <c r="A1481" s="105"/>
      <c r="B1481" s="72"/>
      <c r="C1481" s="112"/>
      <c r="D1481" s="34"/>
      <c r="E1481" s="113"/>
      <c r="F1481" s="72"/>
      <c r="G1481" s="126"/>
      <c r="H1481" s="125"/>
      <c r="I1481" s="72"/>
      <c r="J1481" s="72"/>
      <c r="K1481" s="108"/>
      <c r="L1481" s="108"/>
      <c r="M1481" s="108"/>
      <c r="N1481" s="108"/>
      <c r="O1481" s="108"/>
      <c r="P1481" s="108"/>
      <c r="Q1481" s="108"/>
      <c r="R1481" s="108"/>
      <c r="S1481" s="108"/>
      <c r="T1481" s="108"/>
      <c r="U1481" s="108"/>
      <c r="V1481" s="108"/>
      <c r="W1481" s="108"/>
      <c r="X1481" s="108"/>
      <c r="Y1481" s="108"/>
      <c r="Z1481" s="108"/>
      <c r="AA1481" s="108"/>
      <c r="AB1481" s="108"/>
    </row>
    <row r="1482" spans="1:28" ht="12.75" customHeight="1" x14ac:dyDescent="0.35">
      <c r="A1482" s="105"/>
      <c r="B1482" s="72"/>
      <c r="C1482" s="112"/>
      <c r="D1482" s="34"/>
      <c r="E1482" s="113"/>
      <c r="F1482" s="72"/>
      <c r="G1482" s="126"/>
      <c r="H1482" s="125"/>
      <c r="I1482" s="72"/>
      <c r="J1482" s="72"/>
      <c r="K1482" s="108"/>
      <c r="L1482" s="108"/>
      <c r="M1482" s="108"/>
      <c r="N1482" s="108"/>
      <c r="O1482" s="108"/>
      <c r="P1482" s="108"/>
      <c r="Q1482" s="108"/>
      <c r="R1482" s="108"/>
      <c r="S1482" s="108"/>
      <c r="T1482" s="108"/>
      <c r="U1482" s="108"/>
      <c r="V1482" s="108"/>
      <c r="W1482" s="108"/>
      <c r="X1482" s="108"/>
      <c r="Y1482" s="108"/>
      <c r="Z1482" s="108"/>
      <c r="AA1482" s="108"/>
      <c r="AB1482" s="108"/>
    </row>
    <row r="1483" spans="1:28" ht="12.75" customHeight="1" x14ac:dyDescent="0.35">
      <c r="A1483" s="105"/>
      <c r="B1483" s="72"/>
      <c r="C1483" s="112"/>
      <c r="D1483" s="34"/>
      <c r="E1483" s="113"/>
      <c r="F1483" s="72"/>
      <c r="G1483" s="126"/>
      <c r="H1483" s="125"/>
      <c r="I1483" s="72"/>
      <c r="J1483" s="72"/>
      <c r="K1483" s="108"/>
      <c r="L1483" s="108"/>
      <c r="M1483" s="108"/>
      <c r="N1483" s="108"/>
      <c r="O1483" s="108"/>
      <c r="P1483" s="108"/>
      <c r="Q1483" s="108"/>
      <c r="R1483" s="108"/>
      <c r="S1483" s="108"/>
      <c r="T1483" s="108"/>
      <c r="U1483" s="108"/>
      <c r="V1483" s="108"/>
      <c r="W1483" s="108"/>
      <c r="X1483" s="108"/>
      <c r="Y1483" s="108"/>
      <c r="Z1483" s="108"/>
      <c r="AA1483" s="108"/>
      <c r="AB1483" s="108"/>
    </row>
    <row r="1484" spans="1:28" ht="12.75" customHeight="1" x14ac:dyDescent="0.35">
      <c r="A1484" s="105"/>
      <c r="B1484" s="72"/>
      <c r="C1484" s="112"/>
      <c r="D1484" s="34"/>
      <c r="E1484" s="113"/>
      <c r="F1484" s="72"/>
      <c r="G1484" s="126"/>
      <c r="H1484" s="125"/>
      <c r="I1484" s="72"/>
      <c r="J1484" s="72"/>
      <c r="K1484" s="108"/>
      <c r="L1484" s="108"/>
      <c r="M1484" s="108"/>
      <c r="N1484" s="108"/>
      <c r="O1484" s="108"/>
      <c r="P1484" s="108"/>
      <c r="Q1484" s="108"/>
      <c r="R1484" s="108"/>
      <c r="S1484" s="108"/>
      <c r="T1484" s="108"/>
      <c r="U1484" s="108"/>
      <c r="V1484" s="108"/>
      <c r="W1484" s="108"/>
      <c r="X1484" s="108"/>
      <c r="Y1484" s="108"/>
      <c r="Z1484" s="108"/>
      <c r="AA1484" s="108"/>
      <c r="AB1484" s="108"/>
    </row>
    <row r="1485" spans="1:28" ht="12.75" customHeight="1" x14ac:dyDescent="0.35">
      <c r="A1485" s="105"/>
      <c r="B1485" s="72"/>
      <c r="C1485" s="112"/>
      <c r="D1485" s="34"/>
      <c r="E1485" s="113"/>
      <c r="F1485" s="72"/>
      <c r="G1485" s="126"/>
      <c r="H1485" s="125"/>
      <c r="I1485" s="72"/>
      <c r="J1485" s="72"/>
      <c r="K1485" s="108"/>
      <c r="L1485" s="108"/>
      <c r="M1485" s="108"/>
      <c r="N1485" s="108"/>
      <c r="O1485" s="108"/>
      <c r="P1485" s="108"/>
      <c r="Q1485" s="108"/>
      <c r="R1485" s="108"/>
      <c r="S1485" s="108"/>
      <c r="T1485" s="108"/>
      <c r="U1485" s="108"/>
      <c r="V1485" s="108"/>
      <c r="W1485" s="108"/>
      <c r="X1485" s="108"/>
      <c r="Y1485" s="108"/>
      <c r="Z1485" s="108"/>
      <c r="AA1485" s="108"/>
      <c r="AB1485" s="108"/>
    </row>
    <row r="1486" spans="1:28" ht="12.75" customHeight="1" x14ac:dyDescent="0.35">
      <c r="A1486" s="105"/>
      <c r="B1486" s="72"/>
      <c r="C1486" s="112"/>
      <c r="D1486" s="34"/>
      <c r="E1486" s="113"/>
      <c r="F1486" s="72"/>
      <c r="G1486" s="126"/>
      <c r="H1486" s="125"/>
      <c r="I1486" s="72"/>
      <c r="J1486" s="72"/>
      <c r="K1486" s="108"/>
      <c r="L1486" s="108"/>
      <c r="M1486" s="108"/>
      <c r="N1486" s="108"/>
      <c r="O1486" s="108"/>
      <c r="P1486" s="108"/>
      <c r="Q1486" s="108"/>
      <c r="R1486" s="108"/>
      <c r="S1486" s="108"/>
      <c r="T1486" s="108"/>
      <c r="U1486" s="108"/>
      <c r="V1486" s="108"/>
      <c r="W1486" s="108"/>
      <c r="X1486" s="108"/>
      <c r="Y1486" s="108"/>
      <c r="Z1486" s="108"/>
      <c r="AA1486" s="108"/>
      <c r="AB1486" s="108"/>
    </row>
    <row r="1487" spans="1:28" ht="12.75" customHeight="1" x14ac:dyDescent="0.35">
      <c r="A1487" s="105"/>
      <c r="B1487" s="72"/>
      <c r="C1487" s="112"/>
      <c r="D1487" s="34"/>
      <c r="E1487" s="113"/>
      <c r="F1487" s="72"/>
      <c r="G1487" s="126"/>
      <c r="H1487" s="125"/>
      <c r="I1487" s="72"/>
      <c r="J1487" s="72"/>
      <c r="K1487" s="108"/>
      <c r="L1487" s="108"/>
      <c r="M1487" s="108"/>
      <c r="N1487" s="108"/>
      <c r="O1487" s="108"/>
      <c r="P1487" s="108"/>
      <c r="Q1487" s="108"/>
      <c r="R1487" s="108"/>
      <c r="S1487" s="108"/>
      <c r="T1487" s="108"/>
      <c r="U1487" s="108"/>
      <c r="V1487" s="108"/>
      <c r="W1487" s="108"/>
      <c r="X1487" s="108"/>
      <c r="Y1487" s="108"/>
      <c r="Z1487" s="108"/>
      <c r="AA1487" s="108"/>
      <c r="AB1487" s="108"/>
    </row>
    <row r="1488" spans="1:28" ht="12.75" customHeight="1" x14ac:dyDescent="0.35">
      <c r="A1488" s="105"/>
      <c r="B1488" s="72"/>
      <c r="C1488" s="112"/>
      <c r="D1488" s="34"/>
      <c r="E1488" s="113"/>
      <c r="F1488" s="72"/>
      <c r="G1488" s="126"/>
      <c r="H1488" s="125"/>
      <c r="I1488" s="72"/>
      <c r="J1488" s="72"/>
      <c r="K1488" s="108"/>
      <c r="L1488" s="108"/>
      <c r="M1488" s="108"/>
      <c r="N1488" s="108"/>
      <c r="O1488" s="108"/>
      <c r="P1488" s="108"/>
      <c r="Q1488" s="108"/>
      <c r="R1488" s="108"/>
      <c r="S1488" s="108"/>
      <c r="T1488" s="108"/>
      <c r="U1488" s="108"/>
      <c r="V1488" s="108"/>
      <c r="W1488" s="108"/>
      <c r="X1488" s="108"/>
      <c r="Y1488" s="108"/>
      <c r="Z1488" s="108"/>
      <c r="AA1488" s="108"/>
      <c r="AB1488" s="108"/>
    </row>
    <row r="1489" spans="1:28" ht="12.75" customHeight="1" x14ac:dyDescent="0.35">
      <c r="A1489" s="105"/>
      <c r="B1489" s="72"/>
      <c r="C1489" s="112"/>
      <c r="D1489" s="34"/>
      <c r="E1489" s="113"/>
      <c r="F1489" s="72"/>
      <c r="G1489" s="126"/>
      <c r="H1489" s="125"/>
      <c r="I1489" s="72"/>
      <c r="J1489" s="72"/>
      <c r="K1489" s="108"/>
      <c r="L1489" s="108"/>
      <c r="M1489" s="108"/>
      <c r="N1489" s="108"/>
      <c r="O1489" s="108"/>
      <c r="P1489" s="108"/>
      <c r="Q1489" s="108"/>
      <c r="R1489" s="108"/>
      <c r="S1489" s="108"/>
      <c r="T1489" s="108"/>
      <c r="U1489" s="108"/>
      <c r="V1489" s="108"/>
      <c r="W1489" s="108"/>
      <c r="X1489" s="108"/>
      <c r="Y1489" s="108"/>
      <c r="Z1489" s="108"/>
      <c r="AA1489" s="108"/>
      <c r="AB1489" s="108"/>
    </row>
    <row r="1490" spans="1:28" ht="12.75" customHeight="1" x14ac:dyDescent="0.35">
      <c r="A1490" s="105"/>
      <c r="B1490" s="72"/>
      <c r="C1490" s="112"/>
      <c r="D1490" s="34"/>
      <c r="E1490" s="113"/>
      <c r="F1490" s="72"/>
      <c r="G1490" s="126"/>
      <c r="H1490" s="125"/>
      <c r="I1490" s="72"/>
      <c r="J1490" s="72"/>
      <c r="K1490" s="108"/>
      <c r="L1490" s="108"/>
      <c r="M1490" s="108"/>
      <c r="N1490" s="108"/>
      <c r="O1490" s="108"/>
      <c r="P1490" s="108"/>
      <c r="Q1490" s="108"/>
      <c r="R1490" s="108"/>
      <c r="S1490" s="108"/>
      <c r="T1490" s="108"/>
      <c r="U1490" s="108"/>
      <c r="V1490" s="108"/>
      <c r="W1490" s="108"/>
      <c r="X1490" s="108"/>
      <c r="Y1490" s="108"/>
      <c r="Z1490" s="108"/>
      <c r="AA1490" s="108"/>
      <c r="AB1490" s="108"/>
    </row>
    <row r="1491" spans="1:28" ht="12.75" customHeight="1" x14ac:dyDescent="0.35">
      <c r="A1491" s="105"/>
      <c r="B1491" s="72"/>
      <c r="C1491" s="112"/>
      <c r="D1491" s="34"/>
      <c r="E1491" s="113"/>
      <c r="F1491" s="72"/>
      <c r="G1491" s="126"/>
      <c r="H1491" s="125"/>
      <c r="I1491" s="72"/>
      <c r="J1491" s="72"/>
      <c r="K1491" s="108"/>
      <c r="L1491" s="108"/>
      <c r="M1491" s="108"/>
      <c r="N1491" s="108"/>
      <c r="O1491" s="108"/>
      <c r="P1491" s="108"/>
      <c r="Q1491" s="108"/>
      <c r="R1491" s="108"/>
      <c r="S1491" s="108"/>
      <c r="T1491" s="108"/>
      <c r="U1491" s="108"/>
      <c r="V1491" s="108"/>
      <c r="W1491" s="108"/>
      <c r="X1491" s="108"/>
      <c r="Y1491" s="108"/>
      <c r="Z1491" s="108"/>
      <c r="AA1491" s="108"/>
      <c r="AB1491" s="108"/>
    </row>
    <row r="1492" spans="1:28" ht="12.75" customHeight="1" x14ac:dyDescent="0.35">
      <c r="A1492" s="105"/>
      <c r="B1492" s="72"/>
      <c r="C1492" s="112"/>
      <c r="D1492" s="34"/>
      <c r="E1492" s="113"/>
      <c r="F1492" s="72"/>
      <c r="G1492" s="126"/>
      <c r="H1492" s="125"/>
      <c r="I1492" s="72"/>
      <c r="J1492" s="72"/>
      <c r="K1492" s="108"/>
      <c r="L1492" s="108"/>
      <c r="M1492" s="108"/>
      <c r="N1492" s="108"/>
      <c r="O1492" s="108"/>
      <c r="P1492" s="108"/>
      <c r="Q1492" s="108"/>
      <c r="R1492" s="108"/>
      <c r="S1492" s="108"/>
      <c r="T1492" s="108"/>
      <c r="U1492" s="108"/>
      <c r="V1492" s="108"/>
      <c r="W1492" s="108"/>
      <c r="X1492" s="108"/>
      <c r="Y1492" s="108"/>
      <c r="Z1492" s="108"/>
      <c r="AA1492" s="108"/>
      <c r="AB1492" s="108"/>
    </row>
    <row r="1493" spans="1:28" ht="12.75" customHeight="1" x14ac:dyDescent="0.35">
      <c r="A1493" s="105"/>
      <c r="B1493" s="72"/>
      <c r="C1493" s="112"/>
      <c r="D1493" s="34"/>
      <c r="E1493" s="113"/>
      <c r="F1493" s="72"/>
      <c r="G1493" s="126"/>
      <c r="H1493" s="125"/>
      <c r="I1493" s="72"/>
      <c r="J1493" s="72"/>
      <c r="K1493" s="108"/>
      <c r="L1493" s="108"/>
      <c r="M1493" s="108"/>
      <c r="N1493" s="108"/>
      <c r="O1493" s="108"/>
      <c r="P1493" s="108"/>
      <c r="Q1493" s="108"/>
      <c r="R1493" s="108"/>
      <c r="S1493" s="108"/>
      <c r="T1493" s="108"/>
      <c r="U1493" s="108"/>
      <c r="V1493" s="108"/>
      <c r="W1493" s="108"/>
      <c r="X1493" s="108"/>
      <c r="Y1493" s="108"/>
      <c r="Z1493" s="108"/>
      <c r="AA1493" s="108"/>
      <c r="AB1493" s="108"/>
    </row>
    <row r="1494" spans="1:28" ht="12.75" customHeight="1" x14ac:dyDescent="0.35">
      <c r="A1494" s="105"/>
      <c r="B1494" s="72"/>
      <c r="C1494" s="112"/>
      <c r="D1494" s="34"/>
      <c r="E1494" s="113"/>
      <c r="F1494" s="72"/>
      <c r="G1494" s="126"/>
      <c r="H1494" s="125"/>
      <c r="I1494" s="72"/>
      <c r="J1494" s="72"/>
      <c r="K1494" s="108"/>
      <c r="L1494" s="108"/>
      <c r="M1494" s="108"/>
      <c r="N1494" s="108"/>
      <c r="O1494" s="108"/>
      <c r="P1494" s="108"/>
      <c r="Q1494" s="108"/>
      <c r="R1494" s="108"/>
      <c r="S1494" s="108"/>
      <c r="T1494" s="108"/>
      <c r="U1494" s="108"/>
      <c r="V1494" s="108"/>
      <c r="W1494" s="108"/>
      <c r="X1494" s="108"/>
      <c r="Y1494" s="108"/>
      <c r="Z1494" s="108"/>
      <c r="AA1494" s="108"/>
      <c r="AB1494" s="108"/>
    </row>
    <row r="1495" spans="1:28" ht="12.75" customHeight="1" x14ac:dyDescent="0.35">
      <c r="A1495" s="105"/>
      <c r="B1495" s="72"/>
      <c r="C1495" s="112"/>
      <c r="D1495" s="34"/>
      <c r="E1495" s="113"/>
      <c r="F1495" s="72"/>
      <c r="G1495" s="126"/>
      <c r="H1495" s="125"/>
      <c r="I1495" s="72"/>
      <c r="J1495" s="72"/>
      <c r="K1495" s="108"/>
      <c r="L1495" s="108"/>
      <c r="M1495" s="108"/>
      <c r="N1495" s="108"/>
      <c r="O1495" s="108"/>
      <c r="P1495" s="108"/>
      <c r="Q1495" s="108"/>
      <c r="R1495" s="108"/>
      <c r="S1495" s="108"/>
      <c r="T1495" s="108"/>
      <c r="U1495" s="108"/>
      <c r="V1495" s="108"/>
      <c r="W1495" s="108"/>
      <c r="X1495" s="108"/>
      <c r="Y1495" s="108"/>
      <c r="Z1495" s="108"/>
      <c r="AA1495" s="108"/>
      <c r="AB1495" s="108"/>
    </row>
    <row r="1496" spans="1:28" ht="12.75" customHeight="1" x14ac:dyDescent="0.35">
      <c r="A1496" s="105"/>
      <c r="B1496" s="72"/>
      <c r="C1496" s="112"/>
      <c r="D1496" s="34"/>
      <c r="E1496" s="113"/>
      <c r="F1496" s="72"/>
      <c r="G1496" s="126"/>
      <c r="H1496" s="125"/>
      <c r="I1496" s="72"/>
      <c r="J1496" s="72"/>
      <c r="K1496" s="108"/>
      <c r="L1496" s="108"/>
      <c r="M1496" s="108"/>
      <c r="N1496" s="108"/>
      <c r="O1496" s="108"/>
      <c r="P1496" s="108"/>
      <c r="Q1496" s="108"/>
      <c r="R1496" s="108"/>
      <c r="S1496" s="108"/>
      <c r="T1496" s="108"/>
      <c r="U1496" s="108"/>
      <c r="V1496" s="108"/>
      <c r="W1496" s="108"/>
      <c r="X1496" s="108"/>
      <c r="Y1496" s="108"/>
      <c r="Z1496" s="108"/>
      <c r="AA1496" s="108"/>
      <c r="AB1496" s="108"/>
    </row>
    <row r="1497" spans="1:28" ht="12.75" customHeight="1" x14ac:dyDescent="0.35">
      <c r="A1497" s="105"/>
      <c r="B1497" s="72"/>
      <c r="C1497" s="112"/>
      <c r="D1497" s="34"/>
      <c r="E1497" s="113"/>
      <c r="F1497" s="72"/>
      <c r="G1497" s="126"/>
      <c r="H1497" s="125"/>
      <c r="I1497" s="72"/>
      <c r="J1497" s="72"/>
      <c r="K1497" s="108"/>
      <c r="L1497" s="108"/>
      <c r="M1497" s="108"/>
      <c r="N1497" s="108"/>
      <c r="O1497" s="108"/>
      <c r="P1497" s="108"/>
      <c r="Q1497" s="108"/>
      <c r="R1497" s="108"/>
      <c r="S1497" s="108"/>
      <c r="T1497" s="108"/>
      <c r="U1497" s="108"/>
      <c r="V1497" s="108"/>
      <c r="W1497" s="108"/>
      <c r="X1497" s="108"/>
      <c r="Y1497" s="108"/>
      <c r="Z1497" s="108"/>
      <c r="AA1497" s="108"/>
      <c r="AB1497" s="108"/>
    </row>
    <row r="1498" spans="1:28" ht="12.75" customHeight="1" x14ac:dyDescent="0.35">
      <c r="A1498" s="105"/>
      <c r="B1498" s="72"/>
      <c r="C1498" s="112"/>
      <c r="D1498" s="34"/>
      <c r="E1498" s="113"/>
      <c r="F1498" s="72"/>
      <c r="G1498" s="126"/>
      <c r="H1498" s="125"/>
      <c r="I1498" s="72"/>
      <c r="J1498" s="72"/>
      <c r="K1498" s="108"/>
      <c r="L1498" s="108"/>
      <c r="M1498" s="108"/>
      <c r="N1498" s="108"/>
      <c r="O1498" s="108"/>
      <c r="P1498" s="108"/>
      <c r="Q1498" s="108"/>
      <c r="R1498" s="108"/>
      <c r="S1498" s="108"/>
      <c r="T1498" s="108"/>
      <c r="U1498" s="108"/>
      <c r="V1498" s="108"/>
      <c r="W1498" s="108"/>
      <c r="X1498" s="108"/>
      <c r="Y1498" s="108"/>
      <c r="Z1498" s="108"/>
      <c r="AA1498" s="108"/>
      <c r="AB1498" s="108"/>
    </row>
    <row r="1499" spans="1:28" ht="12.75" customHeight="1" x14ac:dyDescent="0.35">
      <c r="A1499" s="105"/>
      <c r="B1499" s="72"/>
      <c r="C1499" s="112"/>
      <c r="D1499" s="34"/>
      <c r="E1499" s="113"/>
      <c r="F1499" s="72"/>
      <c r="G1499" s="126"/>
      <c r="H1499" s="125"/>
      <c r="I1499" s="72"/>
      <c r="J1499" s="72"/>
      <c r="K1499" s="108"/>
      <c r="L1499" s="108"/>
      <c r="M1499" s="108"/>
      <c r="N1499" s="108"/>
      <c r="O1499" s="108"/>
      <c r="P1499" s="108"/>
      <c r="Q1499" s="108"/>
      <c r="R1499" s="108"/>
      <c r="S1499" s="108"/>
      <c r="T1499" s="108"/>
      <c r="U1499" s="108"/>
      <c r="V1499" s="108"/>
      <c r="W1499" s="108"/>
      <c r="X1499" s="108"/>
      <c r="Y1499" s="108"/>
      <c r="Z1499" s="108"/>
      <c r="AA1499" s="108"/>
      <c r="AB1499" s="108"/>
    </row>
    <row r="1500" spans="1:28" ht="12.75" customHeight="1" x14ac:dyDescent="0.35">
      <c r="A1500" s="105"/>
      <c r="B1500" s="72"/>
      <c r="C1500" s="112"/>
      <c r="D1500" s="34"/>
      <c r="E1500" s="113"/>
      <c r="F1500" s="72"/>
      <c r="G1500" s="126"/>
      <c r="H1500" s="125"/>
      <c r="I1500" s="72"/>
      <c r="J1500" s="72"/>
      <c r="K1500" s="108"/>
      <c r="L1500" s="108"/>
      <c r="M1500" s="108"/>
      <c r="N1500" s="108"/>
      <c r="O1500" s="108"/>
      <c r="P1500" s="108"/>
      <c r="Q1500" s="108"/>
      <c r="R1500" s="108"/>
      <c r="S1500" s="108"/>
      <c r="T1500" s="108"/>
      <c r="U1500" s="108"/>
      <c r="V1500" s="108"/>
      <c r="W1500" s="108"/>
      <c r="X1500" s="108"/>
      <c r="Y1500" s="108"/>
      <c r="Z1500" s="108"/>
      <c r="AA1500" s="108"/>
      <c r="AB1500" s="108"/>
    </row>
    <row r="1501" spans="1:28" ht="12.75" customHeight="1" x14ac:dyDescent="0.35">
      <c r="A1501" s="105"/>
      <c r="B1501" s="72"/>
      <c r="C1501" s="112"/>
      <c r="D1501" s="34"/>
      <c r="E1501" s="113"/>
      <c r="F1501" s="72"/>
      <c r="G1501" s="126"/>
      <c r="H1501" s="125"/>
      <c r="I1501" s="72"/>
      <c r="J1501" s="72"/>
      <c r="K1501" s="108"/>
      <c r="L1501" s="108"/>
      <c r="M1501" s="108"/>
      <c r="N1501" s="108"/>
      <c r="O1501" s="108"/>
      <c r="P1501" s="108"/>
      <c r="Q1501" s="108"/>
      <c r="R1501" s="108"/>
      <c r="S1501" s="108"/>
      <c r="T1501" s="108"/>
      <c r="U1501" s="108"/>
      <c r="V1501" s="108"/>
      <c r="W1501" s="108"/>
      <c r="X1501" s="108"/>
      <c r="Y1501" s="108"/>
      <c r="Z1501" s="108"/>
      <c r="AA1501" s="108"/>
      <c r="AB1501" s="108"/>
    </row>
    <row r="1502" spans="1:28" ht="12.75" customHeight="1" x14ac:dyDescent="0.35">
      <c r="A1502" s="105"/>
      <c r="B1502" s="72"/>
      <c r="C1502" s="112"/>
      <c r="D1502" s="34"/>
      <c r="E1502" s="113"/>
      <c r="F1502" s="72"/>
      <c r="G1502" s="126"/>
      <c r="H1502" s="125"/>
      <c r="I1502" s="72"/>
      <c r="J1502" s="72"/>
      <c r="K1502" s="108"/>
      <c r="L1502" s="108"/>
      <c r="M1502" s="108"/>
      <c r="N1502" s="108"/>
      <c r="O1502" s="108"/>
      <c r="P1502" s="108"/>
      <c r="Q1502" s="108"/>
      <c r="R1502" s="108"/>
      <c r="S1502" s="108"/>
      <c r="T1502" s="108"/>
      <c r="U1502" s="108"/>
      <c r="V1502" s="108"/>
      <c r="W1502" s="108"/>
      <c r="X1502" s="108"/>
      <c r="Y1502" s="108"/>
      <c r="Z1502" s="108"/>
      <c r="AA1502" s="108"/>
      <c r="AB1502" s="108"/>
    </row>
    <row r="1503" spans="1:28" ht="12.75" customHeight="1" x14ac:dyDescent="0.35">
      <c r="A1503" s="105"/>
      <c r="B1503" s="72"/>
      <c r="C1503" s="112"/>
      <c r="D1503" s="34"/>
      <c r="E1503" s="113"/>
      <c r="F1503" s="72"/>
      <c r="G1503" s="126"/>
      <c r="H1503" s="125"/>
      <c r="I1503" s="72"/>
      <c r="J1503" s="72"/>
      <c r="K1503" s="108"/>
      <c r="L1503" s="108"/>
      <c r="M1503" s="108"/>
      <c r="N1503" s="108"/>
      <c r="O1503" s="108"/>
      <c r="P1503" s="108"/>
      <c r="Q1503" s="108"/>
      <c r="R1503" s="108"/>
      <c r="S1503" s="108"/>
      <c r="T1503" s="108"/>
      <c r="U1503" s="108"/>
      <c r="V1503" s="108"/>
      <c r="W1503" s="108"/>
      <c r="X1503" s="108"/>
      <c r="Y1503" s="108"/>
      <c r="Z1503" s="108"/>
      <c r="AA1503" s="108"/>
      <c r="AB1503" s="108"/>
    </row>
    <row r="1504" spans="1:28" ht="12.75" customHeight="1" x14ac:dyDescent="0.35">
      <c r="A1504" s="105"/>
      <c r="B1504" s="72"/>
      <c r="C1504" s="112"/>
      <c r="D1504" s="34"/>
      <c r="E1504" s="113"/>
      <c r="F1504" s="72"/>
      <c r="G1504" s="126"/>
      <c r="H1504" s="125"/>
      <c r="I1504" s="72"/>
      <c r="J1504" s="72"/>
      <c r="K1504" s="108"/>
      <c r="L1504" s="108"/>
      <c r="M1504" s="108"/>
      <c r="N1504" s="108"/>
      <c r="O1504" s="108"/>
      <c r="P1504" s="108"/>
      <c r="Q1504" s="108"/>
      <c r="R1504" s="108"/>
      <c r="S1504" s="108"/>
      <c r="T1504" s="108"/>
      <c r="U1504" s="108"/>
      <c r="V1504" s="108"/>
      <c r="W1504" s="108"/>
      <c r="X1504" s="108"/>
      <c r="Y1504" s="108"/>
      <c r="Z1504" s="108"/>
      <c r="AA1504" s="108"/>
      <c r="AB1504" s="108"/>
    </row>
    <row r="1505" spans="1:28" ht="12.75" customHeight="1" x14ac:dyDescent="0.35">
      <c r="A1505" s="105"/>
      <c r="B1505" s="72"/>
      <c r="C1505" s="112"/>
      <c r="D1505" s="34"/>
      <c r="E1505" s="113"/>
      <c r="F1505" s="72"/>
      <c r="G1505" s="126"/>
      <c r="H1505" s="125"/>
      <c r="I1505" s="72"/>
      <c r="J1505" s="72"/>
      <c r="K1505" s="108"/>
      <c r="L1505" s="108"/>
      <c r="M1505" s="108"/>
      <c r="N1505" s="108"/>
      <c r="O1505" s="108"/>
      <c r="P1505" s="108"/>
      <c r="Q1505" s="108"/>
      <c r="R1505" s="108"/>
      <c r="S1505" s="108"/>
      <c r="T1505" s="108"/>
      <c r="U1505" s="108"/>
      <c r="V1505" s="108"/>
      <c r="W1505" s="108"/>
      <c r="X1505" s="108"/>
      <c r="Y1505" s="108"/>
      <c r="Z1505" s="108"/>
      <c r="AA1505" s="108"/>
      <c r="AB1505" s="108"/>
    </row>
    <row r="1506" spans="1:28" ht="12.75" customHeight="1" x14ac:dyDescent="0.35">
      <c r="A1506" s="105"/>
      <c r="B1506" s="72"/>
      <c r="C1506" s="112"/>
      <c r="D1506" s="34"/>
      <c r="E1506" s="113"/>
      <c r="F1506" s="72"/>
      <c r="G1506" s="126"/>
      <c r="H1506" s="125"/>
      <c r="I1506" s="72"/>
      <c r="J1506" s="72"/>
      <c r="K1506" s="108"/>
      <c r="L1506" s="108"/>
      <c r="M1506" s="108"/>
      <c r="N1506" s="108"/>
      <c r="O1506" s="108"/>
      <c r="P1506" s="108"/>
      <c r="Q1506" s="108"/>
      <c r="R1506" s="108"/>
      <c r="S1506" s="108"/>
      <c r="T1506" s="108"/>
      <c r="U1506" s="108"/>
      <c r="V1506" s="108"/>
      <c r="W1506" s="108"/>
      <c r="X1506" s="108"/>
      <c r="Y1506" s="108"/>
      <c r="Z1506" s="108"/>
      <c r="AA1506" s="108"/>
      <c r="AB1506" s="108"/>
    </row>
    <row r="1507" spans="1:28" ht="12.75" customHeight="1" x14ac:dyDescent="0.35">
      <c r="A1507" s="105"/>
      <c r="B1507" s="72"/>
      <c r="C1507" s="112"/>
      <c r="D1507" s="34"/>
      <c r="E1507" s="113"/>
      <c r="F1507" s="72"/>
      <c r="G1507" s="126"/>
      <c r="H1507" s="125"/>
      <c r="I1507" s="72"/>
      <c r="J1507" s="72"/>
      <c r="K1507" s="108"/>
      <c r="L1507" s="108"/>
      <c r="M1507" s="108"/>
      <c r="N1507" s="108"/>
      <c r="O1507" s="108"/>
      <c r="P1507" s="108"/>
      <c r="Q1507" s="108"/>
      <c r="R1507" s="108"/>
      <c r="S1507" s="108"/>
      <c r="T1507" s="108"/>
      <c r="U1507" s="108"/>
      <c r="V1507" s="108"/>
      <c r="W1507" s="108"/>
      <c r="X1507" s="108"/>
      <c r="Y1507" s="108"/>
      <c r="Z1507" s="108"/>
      <c r="AA1507" s="108"/>
      <c r="AB1507" s="108"/>
    </row>
    <row r="1508" spans="1:28" ht="12.75" customHeight="1" x14ac:dyDescent="0.35">
      <c r="A1508" s="105"/>
      <c r="B1508" s="72"/>
      <c r="C1508" s="112"/>
      <c r="D1508" s="34"/>
      <c r="E1508" s="113"/>
      <c r="F1508" s="72"/>
      <c r="G1508" s="126"/>
      <c r="H1508" s="125"/>
      <c r="I1508" s="72"/>
      <c r="J1508" s="72"/>
      <c r="K1508" s="108"/>
      <c r="L1508" s="108"/>
      <c r="M1508" s="108"/>
      <c r="N1508" s="108"/>
      <c r="O1508" s="108"/>
      <c r="P1508" s="108"/>
      <c r="Q1508" s="108"/>
      <c r="R1508" s="108"/>
      <c r="S1508" s="108"/>
      <c r="T1508" s="108"/>
      <c r="U1508" s="108"/>
      <c r="V1508" s="108"/>
      <c r="W1508" s="108"/>
      <c r="X1508" s="108"/>
      <c r="Y1508" s="108"/>
      <c r="Z1508" s="108"/>
      <c r="AA1508" s="108"/>
      <c r="AB1508" s="108"/>
    </row>
    <row r="1509" spans="1:28" ht="12.75" customHeight="1" x14ac:dyDescent="0.35">
      <c r="A1509" s="105"/>
      <c r="B1509" s="72"/>
      <c r="C1509" s="112"/>
      <c r="D1509" s="34"/>
      <c r="E1509" s="113"/>
      <c r="F1509" s="72"/>
      <c r="G1509" s="126"/>
      <c r="H1509" s="125"/>
      <c r="I1509" s="72"/>
      <c r="J1509" s="72"/>
      <c r="K1509" s="108"/>
      <c r="L1509" s="108"/>
      <c r="M1509" s="108"/>
      <c r="N1509" s="108"/>
      <c r="O1509" s="108"/>
      <c r="P1509" s="108"/>
      <c r="Q1509" s="108"/>
      <c r="R1509" s="108"/>
      <c r="S1509" s="108"/>
      <c r="T1509" s="108"/>
      <c r="U1509" s="108"/>
      <c r="V1509" s="108"/>
      <c r="W1509" s="108"/>
      <c r="X1509" s="108"/>
      <c r="Y1509" s="108"/>
      <c r="Z1509" s="108"/>
      <c r="AA1509" s="108"/>
      <c r="AB1509" s="108"/>
    </row>
    <row r="1510" spans="1:28" ht="12.75" customHeight="1" x14ac:dyDescent="0.35">
      <c r="A1510" s="105"/>
      <c r="B1510" s="72"/>
      <c r="C1510" s="112"/>
      <c r="D1510" s="34"/>
      <c r="E1510" s="113"/>
      <c r="F1510" s="72"/>
      <c r="G1510" s="126"/>
      <c r="H1510" s="125"/>
      <c r="I1510" s="72"/>
      <c r="J1510" s="72"/>
      <c r="K1510" s="108"/>
      <c r="L1510" s="108"/>
      <c r="M1510" s="108"/>
      <c r="N1510" s="108"/>
      <c r="O1510" s="108"/>
      <c r="P1510" s="108"/>
      <c r="Q1510" s="108"/>
      <c r="R1510" s="108"/>
      <c r="S1510" s="108"/>
      <c r="T1510" s="108"/>
      <c r="U1510" s="108"/>
      <c r="V1510" s="108"/>
      <c r="W1510" s="108"/>
      <c r="X1510" s="108"/>
      <c r="Y1510" s="108"/>
      <c r="Z1510" s="108"/>
      <c r="AA1510" s="108"/>
      <c r="AB1510" s="108"/>
    </row>
    <row r="1511" spans="1:28" ht="12.75" customHeight="1" x14ac:dyDescent="0.35">
      <c r="A1511" s="105"/>
      <c r="B1511" s="72"/>
      <c r="C1511" s="112"/>
      <c r="D1511" s="34"/>
      <c r="E1511" s="113"/>
      <c r="F1511" s="72"/>
      <c r="G1511" s="126"/>
      <c r="H1511" s="125"/>
      <c r="I1511" s="72"/>
      <c r="J1511" s="72"/>
      <c r="K1511" s="108"/>
      <c r="L1511" s="108"/>
      <c r="M1511" s="108"/>
      <c r="N1511" s="108"/>
      <c r="O1511" s="108"/>
      <c r="P1511" s="108"/>
      <c r="Q1511" s="108"/>
      <c r="R1511" s="108"/>
      <c r="S1511" s="108"/>
      <c r="T1511" s="108"/>
      <c r="U1511" s="108"/>
      <c r="V1511" s="108"/>
      <c r="W1511" s="108"/>
      <c r="X1511" s="108"/>
      <c r="Y1511" s="108"/>
      <c r="Z1511" s="108"/>
      <c r="AA1511" s="108"/>
      <c r="AB1511" s="108"/>
    </row>
    <row r="1512" spans="1:28" ht="12.75" customHeight="1" x14ac:dyDescent="0.35">
      <c r="A1512" s="105"/>
      <c r="B1512" s="72"/>
      <c r="C1512" s="112"/>
      <c r="D1512" s="34"/>
      <c r="E1512" s="113"/>
      <c r="F1512" s="72"/>
      <c r="G1512" s="126"/>
      <c r="H1512" s="125"/>
      <c r="I1512" s="72"/>
      <c r="J1512" s="72"/>
      <c r="K1512" s="108"/>
      <c r="L1512" s="108"/>
      <c r="M1512" s="108"/>
      <c r="N1512" s="108"/>
      <c r="O1512" s="108"/>
      <c r="P1512" s="108"/>
      <c r="Q1512" s="108"/>
      <c r="R1512" s="108"/>
      <c r="S1512" s="108"/>
      <c r="T1512" s="108"/>
      <c r="U1512" s="108"/>
      <c r="V1512" s="108"/>
      <c r="W1512" s="108"/>
      <c r="X1512" s="108"/>
      <c r="Y1512" s="108"/>
      <c r="Z1512" s="108"/>
      <c r="AA1512" s="108"/>
      <c r="AB1512" s="108"/>
    </row>
    <row r="1513" spans="1:28" ht="12.75" customHeight="1" x14ac:dyDescent="0.35">
      <c r="A1513" s="105"/>
      <c r="B1513" s="72"/>
      <c r="C1513" s="112"/>
      <c r="D1513" s="34"/>
      <c r="E1513" s="113"/>
      <c r="F1513" s="72"/>
      <c r="G1513" s="126"/>
      <c r="H1513" s="125"/>
      <c r="I1513" s="72"/>
      <c r="J1513" s="72"/>
      <c r="K1513" s="108"/>
      <c r="L1513" s="108"/>
      <c r="M1513" s="108"/>
      <c r="N1513" s="108"/>
      <c r="O1513" s="108"/>
      <c r="P1513" s="108"/>
      <c r="Q1513" s="108"/>
      <c r="R1513" s="108"/>
      <c r="S1513" s="108"/>
      <c r="T1513" s="108"/>
      <c r="U1513" s="108"/>
      <c r="V1513" s="108"/>
      <c r="W1513" s="108"/>
      <c r="X1513" s="108"/>
      <c r="Y1513" s="108"/>
      <c r="Z1513" s="108"/>
      <c r="AA1513" s="108"/>
      <c r="AB1513" s="108"/>
    </row>
    <row r="1514" spans="1:28" ht="12.75" customHeight="1" x14ac:dyDescent="0.35">
      <c r="A1514" s="105"/>
      <c r="B1514" s="72"/>
      <c r="C1514" s="112"/>
      <c r="D1514" s="34"/>
      <c r="E1514" s="113"/>
      <c r="F1514" s="72"/>
      <c r="G1514" s="126"/>
      <c r="H1514" s="125"/>
      <c r="I1514" s="72"/>
      <c r="J1514" s="72"/>
      <c r="K1514" s="108"/>
      <c r="L1514" s="108"/>
      <c r="M1514" s="108"/>
      <c r="N1514" s="108"/>
      <c r="O1514" s="108"/>
      <c r="P1514" s="108"/>
      <c r="Q1514" s="108"/>
      <c r="R1514" s="108"/>
      <c r="S1514" s="108"/>
      <c r="T1514" s="108"/>
      <c r="U1514" s="108"/>
      <c r="V1514" s="108"/>
      <c r="W1514" s="108"/>
      <c r="X1514" s="108"/>
      <c r="Y1514" s="108"/>
      <c r="Z1514" s="108"/>
      <c r="AA1514" s="108"/>
      <c r="AB1514" s="108"/>
    </row>
    <row r="1515" spans="1:28" ht="12.75" customHeight="1" x14ac:dyDescent="0.35">
      <c r="A1515" s="105"/>
      <c r="B1515" s="72"/>
      <c r="C1515" s="112"/>
      <c r="D1515" s="34"/>
      <c r="E1515" s="113"/>
      <c r="F1515" s="72"/>
      <c r="G1515" s="126"/>
      <c r="H1515" s="125"/>
      <c r="I1515" s="72"/>
      <c r="J1515" s="72"/>
      <c r="K1515" s="108"/>
      <c r="L1515" s="108"/>
      <c r="M1515" s="108"/>
      <c r="N1515" s="108"/>
      <c r="O1515" s="108"/>
      <c r="P1515" s="108"/>
      <c r="Q1515" s="108"/>
      <c r="R1515" s="108"/>
      <c r="S1515" s="108"/>
      <c r="T1515" s="108"/>
      <c r="U1515" s="108"/>
      <c r="V1515" s="108"/>
      <c r="W1515" s="108"/>
      <c r="X1515" s="108"/>
      <c r="Y1515" s="108"/>
      <c r="Z1515" s="108"/>
      <c r="AA1515" s="108"/>
      <c r="AB1515" s="108"/>
    </row>
    <row r="1516" spans="1:28" ht="12.75" customHeight="1" x14ac:dyDescent="0.35">
      <c r="A1516" s="105"/>
      <c r="B1516" s="72"/>
      <c r="C1516" s="112"/>
      <c r="D1516" s="34"/>
      <c r="E1516" s="113"/>
      <c r="F1516" s="72"/>
      <c r="G1516" s="126"/>
      <c r="H1516" s="125"/>
      <c r="I1516" s="72"/>
      <c r="J1516" s="72"/>
      <c r="K1516" s="108"/>
      <c r="L1516" s="108"/>
      <c r="M1516" s="108"/>
      <c r="N1516" s="108"/>
      <c r="O1516" s="108"/>
      <c r="P1516" s="108"/>
      <c r="Q1516" s="108"/>
      <c r="R1516" s="108"/>
      <c r="S1516" s="108"/>
      <c r="T1516" s="108"/>
      <c r="U1516" s="108"/>
      <c r="V1516" s="108"/>
      <c r="W1516" s="108"/>
      <c r="X1516" s="108"/>
      <c r="Y1516" s="108"/>
      <c r="Z1516" s="108"/>
      <c r="AA1516" s="108"/>
      <c r="AB1516" s="108"/>
    </row>
    <row r="1517" spans="1:28" ht="12.75" customHeight="1" x14ac:dyDescent="0.35">
      <c r="A1517" s="105"/>
      <c r="B1517" s="72"/>
      <c r="C1517" s="112"/>
      <c r="D1517" s="34"/>
      <c r="E1517" s="113"/>
      <c r="F1517" s="72"/>
      <c r="G1517" s="126"/>
      <c r="H1517" s="125"/>
      <c r="I1517" s="72"/>
      <c r="J1517" s="72"/>
      <c r="K1517" s="108"/>
      <c r="L1517" s="108"/>
      <c r="M1517" s="108"/>
      <c r="N1517" s="108"/>
      <c r="O1517" s="108"/>
      <c r="P1517" s="108"/>
      <c r="Q1517" s="108"/>
      <c r="R1517" s="108"/>
      <c r="S1517" s="108"/>
      <c r="T1517" s="108"/>
      <c r="U1517" s="108"/>
      <c r="V1517" s="108"/>
      <c r="W1517" s="108"/>
      <c r="X1517" s="108"/>
      <c r="Y1517" s="108"/>
      <c r="Z1517" s="108"/>
      <c r="AA1517" s="108"/>
      <c r="AB1517" s="108"/>
    </row>
    <row r="1518" spans="1:28" ht="12.75" customHeight="1" x14ac:dyDescent="0.35">
      <c r="A1518" s="105"/>
      <c r="B1518" s="72"/>
      <c r="C1518" s="112"/>
      <c r="D1518" s="34"/>
      <c r="E1518" s="113"/>
      <c r="F1518" s="72"/>
      <c r="G1518" s="126"/>
      <c r="H1518" s="125"/>
      <c r="I1518" s="72"/>
      <c r="J1518" s="72"/>
      <c r="K1518" s="108"/>
      <c r="L1518" s="108"/>
      <c r="M1518" s="108"/>
      <c r="N1518" s="108"/>
      <c r="O1518" s="108"/>
      <c r="P1518" s="108"/>
      <c r="Q1518" s="108"/>
      <c r="R1518" s="108"/>
      <c r="S1518" s="108"/>
      <c r="T1518" s="108"/>
      <c r="U1518" s="108"/>
      <c r="V1518" s="108"/>
      <c r="W1518" s="108"/>
      <c r="X1518" s="108"/>
      <c r="Y1518" s="108"/>
      <c r="Z1518" s="108"/>
      <c r="AA1518" s="108"/>
      <c r="AB1518" s="108"/>
    </row>
    <row r="1519" spans="1:28" ht="12.75" customHeight="1" x14ac:dyDescent="0.35">
      <c r="A1519" s="105"/>
      <c r="B1519" s="72"/>
      <c r="C1519" s="112"/>
      <c r="D1519" s="34"/>
      <c r="E1519" s="113"/>
      <c r="F1519" s="72"/>
      <c r="G1519" s="126"/>
      <c r="H1519" s="125"/>
      <c r="I1519" s="72"/>
      <c r="J1519" s="72"/>
      <c r="K1519" s="108"/>
      <c r="L1519" s="108"/>
      <c r="M1519" s="108"/>
      <c r="N1519" s="108"/>
      <c r="O1519" s="108"/>
      <c r="P1519" s="108"/>
      <c r="Q1519" s="108"/>
      <c r="R1519" s="108"/>
      <c r="S1519" s="108"/>
      <c r="T1519" s="108"/>
      <c r="U1519" s="108"/>
      <c r="V1519" s="108"/>
      <c r="W1519" s="108"/>
      <c r="X1519" s="108"/>
      <c r="Y1519" s="108"/>
      <c r="Z1519" s="108"/>
      <c r="AA1519" s="108"/>
      <c r="AB1519" s="108"/>
    </row>
    <row r="1520" spans="1:28" ht="12.75" customHeight="1" x14ac:dyDescent="0.35">
      <c r="A1520" s="105"/>
      <c r="B1520" s="72"/>
      <c r="C1520" s="112"/>
      <c r="D1520" s="34"/>
      <c r="E1520" s="113"/>
      <c r="F1520" s="72"/>
      <c r="G1520" s="126"/>
      <c r="H1520" s="125"/>
      <c r="I1520" s="72"/>
      <c r="J1520" s="72"/>
      <c r="K1520" s="108"/>
      <c r="L1520" s="108"/>
      <c r="M1520" s="108"/>
      <c r="N1520" s="108"/>
      <c r="O1520" s="108"/>
      <c r="P1520" s="108"/>
      <c r="Q1520" s="108"/>
      <c r="R1520" s="108"/>
      <c r="S1520" s="108"/>
      <c r="T1520" s="108"/>
      <c r="U1520" s="108"/>
      <c r="V1520" s="108"/>
      <c r="W1520" s="108"/>
      <c r="X1520" s="108"/>
      <c r="Y1520" s="108"/>
      <c r="Z1520" s="108"/>
      <c r="AA1520" s="108"/>
      <c r="AB1520" s="108"/>
    </row>
    <row r="1521" spans="1:28" ht="12.75" customHeight="1" x14ac:dyDescent="0.35">
      <c r="A1521" s="105"/>
      <c r="B1521" s="72"/>
      <c r="C1521" s="112"/>
      <c r="D1521" s="34"/>
      <c r="E1521" s="113"/>
      <c r="F1521" s="72"/>
      <c r="G1521" s="126"/>
      <c r="H1521" s="125"/>
      <c r="I1521" s="72"/>
      <c r="J1521" s="72"/>
      <c r="K1521" s="108"/>
      <c r="L1521" s="108"/>
      <c r="M1521" s="108"/>
      <c r="N1521" s="108"/>
      <c r="O1521" s="108"/>
      <c r="P1521" s="108"/>
      <c r="Q1521" s="108"/>
      <c r="R1521" s="108"/>
      <c r="S1521" s="108"/>
      <c r="T1521" s="108"/>
      <c r="U1521" s="108"/>
      <c r="V1521" s="108"/>
      <c r="W1521" s="108"/>
      <c r="X1521" s="108"/>
      <c r="Y1521" s="108"/>
      <c r="Z1521" s="108"/>
      <c r="AA1521" s="108"/>
      <c r="AB1521" s="108"/>
    </row>
    <row r="1522" spans="1:28" ht="12.75" customHeight="1" x14ac:dyDescent="0.35">
      <c r="A1522" s="105"/>
      <c r="B1522" s="72"/>
      <c r="C1522" s="112"/>
      <c r="D1522" s="34"/>
      <c r="E1522" s="113"/>
      <c r="F1522" s="72"/>
      <c r="G1522" s="126"/>
      <c r="H1522" s="125"/>
      <c r="I1522" s="72"/>
      <c r="J1522" s="72"/>
      <c r="K1522" s="108"/>
      <c r="L1522" s="108"/>
      <c r="M1522" s="108"/>
      <c r="N1522" s="108"/>
      <c r="O1522" s="108"/>
      <c r="P1522" s="108"/>
      <c r="Q1522" s="108"/>
      <c r="R1522" s="108"/>
      <c r="S1522" s="108"/>
      <c r="T1522" s="108"/>
      <c r="U1522" s="108"/>
      <c r="V1522" s="108"/>
      <c r="W1522" s="108"/>
      <c r="X1522" s="108"/>
      <c r="Y1522" s="108"/>
      <c r="Z1522" s="108"/>
      <c r="AA1522" s="108"/>
      <c r="AB1522" s="108"/>
    </row>
    <row r="1523" spans="1:28" ht="12.75" customHeight="1" x14ac:dyDescent="0.35">
      <c r="A1523" s="105"/>
      <c r="B1523" s="72"/>
      <c r="C1523" s="112"/>
      <c r="D1523" s="34"/>
      <c r="E1523" s="113"/>
      <c r="F1523" s="72"/>
      <c r="G1523" s="126"/>
      <c r="H1523" s="125"/>
      <c r="I1523" s="72"/>
      <c r="J1523" s="72"/>
      <c r="K1523" s="108"/>
      <c r="L1523" s="108"/>
      <c r="M1523" s="108"/>
      <c r="N1523" s="108"/>
      <c r="O1523" s="108"/>
      <c r="P1523" s="108"/>
      <c r="Q1523" s="108"/>
      <c r="R1523" s="108"/>
      <c r="S1523" s="108"/>
      <c r="T1523" s="108"/>
      <c r="U1523" s="108"/>
      <c r="V1523" s="108"/>
      <c r="W1523" s="108"/>
      <c r="X1523" s="108"/>
      <c r="Y1523" s="108"/>
      <c r="Z1523" s="108"/>
      <c r="AA1523" s="108"/>
      <c r="AB1523" s="108"/>
    </row>
    <row r="1524" spans="1:28" ht="12.75" customHeight="1" x14ac:dyDescent="0.35">
      <c r="A1524" s="105"/>
      <c r="B1524" s="72"/>
      <c r="C1524" s="112"/>
      <c r="D1524" s="34"/>
      <c r="E1524" s="113"/>
      <c r="F1524" s="72"/>
      <c r="G1524" s="126"/>
      <c r="H1524" s="125"/>
      <c r="I1524" s="72"/>
      <c r="J1524" s="72"/>
      <c r="K1524" s="108"/>
      <c r="L1524" s="108"/>
      <c r="M1524" s="108"/>
      <c r="N1524" s="108"/>
      <c r="O1524" s="108"/>
      <c r="P1524" s="108"/>
      <c r="Q1524" s="108"/>
      <c r="R1524" s="108"/>
      <c r="S1524" s="108"/>
      <c r="T1524" s="108"/>
      <c r="U1524" s="108"/>
      <c r="V1524" s="108"/>
      <c r="W1524" s="108"/>
      <c r="X1524" s="108"/>
      <c r="Y1524" s="108"/>
      <c r="Z1524" s="108"/>
      <c r="AA1524" s="108"/>
      <c r="AB1524" s="108"/>
    </row>
    <row r="1525" spans="1:28" ht="12.75" customHeight="1" x14ac:dyDescent="0.35">
      <c r="A1525" s="105"/>
      <c r="B1525" s="72"/>
      <c r="C1525" s="112"/>
      <c r="D1525" s="34"/>
      <c r="E1525" s="113"/>
      <c r="F1525" s="72"/>
      <c r="G1525" s="126"/>
      <c r="H1525" s="125"/>
      <c r="I1525" s="72"/>
      <c r="J1525" s="72"/>
      <c r="K1525" s="108"/>
      <c r="L1525" s="108"/>
      <c r="M1525" s="108"/>
      <c r="N1525" s="108"/>
      <c r="O1525" s="108"/>
      <c r="P1525" s="108"/>
      <c r="Q1525" s="108"/>
      <c r="R1525" s="108"/>
      <c r="S1525" s="108"/>
      <c r="T1525" s="108"/>
      <c r="U1525" s="108"/>
      <c r="V1525" s="108"/>
      <c r="W1525" s="108"/>
      <c r="X1525" s="108"/>
      <c r="Y1525" s="108"/>
      <c r="Z1525" s="108"/>
      <c r="AA1525" s="108"/>
      <c r="AB1525" s="108"/>
    </row>
    <row r="1526" spans="1:28" ht="12.75" customHeight="1" x14ac:dyDescent="0.35">
      <c r="A1526" s="105"/>
      <c r="B1526" s="72"/>
      <c r="C1526" s="112"/>
      <c r="D1526" s="34"/>
      <c r="E1526" s="113"/>
      <c r="F1526" s="72"/>
      <c r="G1526" s="126"/>
      <c r="H1526" s="125"/>
      <c r="I1526" s="72"/>
      <c r="J1526" s="72"/>
      <c r="K1526" s="108"/>
      <c r="L1526" s="108"/>
      <c r="M1526" s="108"/>
      <c r="N1526" s="108"/>
      <c r="O1526" s="108"/>
      <c r="P1526" s="108"/>
      <c r="Q1526" s="108"/>
      <c r="R1526" s="108"/>
      <c r="S1526" s="108"/>
      <c r="T1526" s="108"/>
      <c r="U1526" s="108"/>
      <c r="V1526" s="108"/>
      <c r="W1526" s="108"/>
      <c r="X1526" s="108"/>
      <c r="Y1526" s="108"/>
      <c r="Z1526" s="108"/>
      <c r="AA1526" s="108"/>
      <c r="AB1526" s="108"/>
    </row>
    <row r="1527" spans="1:28" ht="12.75" customHeight="1" x14ac:dyDescent="0.35">
      <c r="A1527" s="105"/>
      <c r="B1527" s="72"/>
      <c r="C1527" s="112"/>
      <c r="D1527" s="34"/>
      <c r="E1527" s="113"/>
      <c r="F1527" s="72"/>
      <c r="G1527" s="126"/>
      <c r="H1527" s="125"/>
      <c r="I1527" s="72"/>
      <c r="J1527" s="72"/>
      <c r="K1527" s="108"/>
      <c r="L1527" s="108"/>
      <c r="M1527" s="108"/>
      <c r="N1527" s="108"/>
      <c r="O1527" s="108"/>
      <c r="P1527" s="108"/>
      <c r="Q1527" s="108"/>
      <c r="R1527" s="108"/>
      <c r="S1527" s="108"/>
      <c r="T1527" s="108"/>
      <c r="U1527" s="108"/>
      <c r="V1527" s="108"/>
      <c r="W1527" s="108"/>
      <c r="X1527" s="108"/>
      <c r="Y1527" s="108"/>
      <c r="Z1527" s="108"/>
      <c r="AA1527" s="108"/>
      <c r="AB1527" s="108"/>
    </row>
    <row r="1528" spans="1:28" ht="12.75" customHeight="1" x14ac:dyDescent="0.35">
      <c r="A1528" s="105"/>
      <c r="B1528" s="72"/>
      <c r="C1528" s="112"/>
      <c r="D1528" s="34"/>
      <c r="E1528" s="113"/>
      <c r="F1528" s="72"/>
      <c r="G1528" s="126"/>
      <c r="H1528" s="125"/>
      <c r="I1528" s="72"/>
      <c r="J1528" s="72"/>
      <c r="K1528" s="108"/>
      <c r="L1528" s="108"/>
      <c r="M1528" s="108"/>
      <c r="N1528" s="108"/>
      <c r="O1528" s="108"/>
      <c r="P1528" s="108"/>
      <c r="Q1528" s="108"/>
      <c r="R1528" s="108"/>
      <c r="S1528" s="108"/>
      <c r="T1528" s="108"/>
      <c r="U1528" s="108"/>
      <c r="V1528" s="108"/>
      <c r="W1528" s="108"/>
      <c r="X1528" s="108"/>
      <c r="Y1528" s="108"/>
      <c r="Z1528" s="108"/>
      <c r="AA1528" s="108"/>
      <c r="AB1528" s="108"/>
    </row>
    <row r="1529" spans="1:28" ht="12.75" customHeight="1" x14ac:dyDescent="0.35">
      <c r="A1529" s="105"/>
      <c r="B1529" s="72"/>
      <c r="C1529" s="112"/>
      <c r="D1529" s="34"/>
      <c r="E1529" s="113"/>
      <c r="F1529" s="72"/>
      <c r="G1529" s="126"/>
      <c r="H1529" s="125"/>
      <c r="I1529" s="72"/>
      <c r="J1529" s="72"/>
      <c r="K1529" s="108"/>
      <c r="L1529" s="108"/>
      <c r="M1529" s="108"/>
      <c r="N1529" s="108"/>
      <c r="O1529" s="108"/>
      <c r="P1529" s="108"/>
      <c r="Q1529" s="108"/>
      <c r="R1529" s="108"/>
      <c r="S1529" s="108"/>
      <c r="T1529" s="108"/>
      <c r="U1529" s="108"/>
      <c r="V1529" s="108"/>
      <c r="W1529" s="108"/>
      <c r="X1529" s="108"/>
      <c r="Y1529" s="108"/>
      <c r="Z1529" s="108"/>
      <c r="AA1529" s="108"/>
      <c r="AB1529" s="108"/>
    </row>
    <row r="1530" spans="1:28" ht="12.75" customHeight="1" x14ac:dyDescent="0.35">
      <c r="A1530" s="105"/>
      <c r="B1530" s="72"/>
      <c r="C1530" s="112"/>
      <c r="D1530" s="34"/>
      <c r="E1530" s="113"/>
      <c r="F1530" s="72"/>
      <c r="G1530" s="126"/>
      <c r="H1530" s="125"/>
      <c r="I1530" s="72"/>
      <c r="J1530" s="72"/>
      <c r="K1530" s="108"/>
      <c r="L1530" s="108"/>
      <c r="M1530" s="108"/>
      <c r="N1530" s="108"/>
      <c r="O1530" s="108"/>
      <c r="P1530" s="108"/>
      <c r="Q1530" s="108"/>
      <c r="R1530" s="108"/>
      <c r="S1530" s="108"/>
      <c r="T1530" s="108"/>
      <c r="U1530" s="108"/>
      <c r="V1530" s="108"/>
      <c r="W1530" s="108"/>
      <c r="X1530" s="108"/>
      <c r="Y1530" s="108"/>
      <c r="Z1530" s="108"/>
      <c r="AA1530" s="108"/>
      <c r="AB1530" s="108"/>
    </row>
    <row r="1531" spans="1:28" ht="12.75" customHeight="1" x14ac:dyDescent="0.35">
      <c r="A1531" s="105"/>
      <c r="B1531" s="72"/>
      <c r="C1531" s="112"/>
      <c r="D1531" s="34"/>
      <c r="E1531" s="113"/>
      <c r="F1531" s="72"/>
      <c r="G1531" s="126"/>
      <c r="H1531" s="125"/>
      <c r="I1531" s="72"/>
      <c r="J1531" s="72"/>
      <c r="K1531" s="108"/>
      <c r="L1531" s="108"/>
      <c r="M1531" s="108"/>
      <c r="N1531" s="108"/>
      <c r="O1531" s="108"/>
      <c r="P1531" s="108"/>
      <c r="Q1531" s="108"/>
      <c r="R1531" s="108"/>
      <c r="S1531" s="108"/>
      <c r="T1531" s="108"/>
      <c r="U1531" s="108"/>
      <c r="V1531" s="108"/>
      <c r="W1531" s="108"/>
      <c r="X1531" s="108"/>
      <c r="Y1531" s="108"/>
      <c r="Z1531" s="108"/>
      <c r="AA1531" s="108"/>
      <c r="AB1531" s="108"/>
    </row>
    <row r="1532" spans="1:28" ht="12.75" customHeight="1" x14ac:dyDescent="0.35">
      <c r="A1532" s="105"/>
      <c r="B1532" s="72"/>
      <c r="C1532" s="112"/>
      <c r="D1532" s="34"/>
      <c r="E1532" s="113"/>
      <c r="F1532" s="72"/>
      <c r="G1532" s="126"/>
      <c r="H1532" s="125"/>
      <c r="I1532" s="72"/>
      <c r="J1532" s="72"/>
      <c r="K1532" s="108"/>
      <c r="L1532" s="108"/>
      <c r="M1532" s="108"/>
      <c r="N1532" s="108"/>
      <c r="O1532" s="108"/>
      <c r="P1532" s="108"/>
      <c r="Q1532" s="108"/>
      <c r="R1532" s="108"/>
      <c r="S1532" s="108"/>
      <c r="T1532" s="108"/>
      <c r="U1532" s="108"/>
      <c r="V1532" s="108"/>
      <c r="W1532" s="108"/>
      <c r="X1532" s="108"/>
      <c r="Y1532" s="108"/>
      <c r="Z1532" s="108"/>
      <c r="AA1532" s="108"/>
      <c r="AB1532" s="108"/>
    </row>
    <row r="1533" spans="1:28" ht="12.75" customHeight="1" x14ac:dyDescent="0.35">
      <c r="A1533" s="105"/>
      <c r="B1533" s="72"/>
      <c r="C1533" s="112"/>
      <c r="D1533" s="34"/>
      <c r="E1533" s="113"/>
      <c r="F1533" s="72"/>
      <c r="G1533" s="126"/>
      <c r="H1533" s="125"/>
      <c r="I1533" s="72"/>
      <c r="J1533" s="72"/>
      <c r="K1533" s="108"/>
      <c r="L1533" s="108"/>
      <c r="M1533" s="108"/>
      <c r="N1533" s="108"/>
      <c r="O1533" s="108"/>
      <c r="P1533" s="108"/>
      <c r="Q1533" s="108"/>
      <c r="R1533" s="108"/>
      <c r="S1533" s="108"/>
      <c r="T1533" s="108"/>
      <c r="U1533" s="108"/>
      <c r="V1533" s="108"/>
      <c r="W1533" s="108"/>
      <c r="X1533" s="108"/>
      <c r="Y1533" s="108"/>
      <c r="Z1533" s="108"/>
      <c r="AA1533" s="108"/>
      <c r="AB1533" s="108"/>
    </row>
    <row r="1534" spans="1:28" ht="12.75" customHeight="1" x14ac:dyDescent="0.35">
      <c r="A1534" s="105"/>
      <c r="B1534" s="72"/>
      <c r="C1534" s="112"/>
      <c r="D1534" s="34"/>
      <c r="E1534" s="113"/>
      <c r="F1534" s="72"/>
      <c r="G1534" s="126"/>
      <c r="H1534" s="125"/>
      <c r="I1534" s="72"/>
      <c r="J1534" s="72"/>
      <c r="K1534" s="108"/>
      <c r="L1534" s="108"/>
      <c r="M1534" s="108"/>
      <c r="N1534" s="108"/>
      <c r="O1534" s="108"/>
      <c r="P1534" s="108"/>
      <c r="Q1534" s="108"/>
      <c r="R1534" s="108"/>
      <c r="S1534" s="108"/>
      <c r="T1534" s="108"/>
      <c r="U1534" s="108"/>
      <c r="V1534" s="108"/>
      <c r="W1534" s="108"/>
      <c r="X1534" s="108"/>
      <c r="Y1534" s="108"/>
      <c r="Z1534" s="108"/>
      <c r="AA1534" s="108"/>
      <c r="AB1534" s="108"/>
    </row>
    <row r="1535" spans="1:28" ht="12.75" customHeight="1" x14ac:dyDescent="0.35">
      <c r="A1535" s="105"/>
      <c r="B1535" s="72"/>
      <c r="C1535" s="112"/>
      <c r="D1535" s="34"/>
      <c r="E1535" s="113"/>
      <c r="F1535" s="72"/>
      <c r="G1535" s="126"/>
      <c r="H1535" s="125"/>
      <c r="I1535" s="72"/>
      <c r="J1535" s="72"/>
      <c r="K1535" s="108"/>
      <c r="L1535" s="108"/>
      <c r="M1535" s="108"/>
      <c r="N1535" s="108"/>
      <c r="O1535" s="108"/>
      <c r="P1535" s="108"/>
      <c r="Q1535" s="108"/>
      <c r="R1535" s="108"/>
      <c r="S1535" s="108"/>
      <c r="T1535" s="108"/>
      <c r="U1535" s="108"/>
      <c r="V1535" s="108"/>
      <c r="W1535" s="108"/>
      <c r="X1535" s="108"/>
      <c r="Y1535" s="108"/>
      <c r="Z1535" s="108"/>
      <c r="AA1535" s="108"/>
      <c r="AB1535" s="108"/>
    </row>
    <row r="1536" spans="1:28" ht="12.75" customHeight="1" x14ac:dyDescent="0.35">
      <c r="A1536" s="105"/>
      <c r="B1536" s="72"/>
      <c r="C1536" s="112"/>
      <c r="D1536" s="34"/>
      <c r="E1536" s="113"/>
      <c r="F1536" s="72"/>
      <c r="G1536" s="126"/>
      <c r="H1536" s="125"/>
      <c r="I1536" s="72"/>
      <c r="J1536" s="72"/>
      <c r="K1536" s="108"/>
      <c r="L1536" s="108"/>
      <c r="M1536" s="108"/>
      <c r="N1536" s="108"/>
      <c r="O1536" s="108"/>
      <c r="P1536" s="108"/>
      <c r="Q1536" s="108"/>
      <c r="R1536" s="108"/>
      <c r="S1536" s="108"/>
      <c r="T1536" s="108"/>
      <c r="U1536" s="108"/>
      <c r="V1536" s="108"/>
      <c r="W1536" s="108"/>
      <c r="X1536" s="108"/>
      <c r="Y1536" s="108"/>
      <c r="Z1536" s="108"/>
      <c r="AA1536" s="108"/>
      <c r="AB1536" s="108"/>
    </row>
    <row r="1537" spans="1:28" ht="12.75" customHeight="1" x14ac:dyDescent="0.35">
      <c r="A1537" s="105"/>
      <c r="B1537" s="72"/>
      <c r="C1537" s="112"/>
      <c r="D1537" s="34"/>
      <c r="E1537" s="113"/>
      <c r="F1537" s="72"/>
      <c r="G1537" s="126"/>
      <c r="H1537" s="125"/>
      <c r="I1537" s="72"/>
      <c r="J1537" s="72"/>
      <c r="K1537" s="108"/>
      <c r="L1537" s="108"/>
      <c r="M1537" s="108"/>
      <c r="N1537" s="108"/>
      <c r="O1537" s="108"/>
      <c r="P1537" s="108"/>
      <c r="Q1537" s="108"/>
      <c r="R1537" s="108"/>
      <c r="S1537" s="108"/>
      <c r="T1537" s="108"/>
      <c r="U1537" s="108"/>
      <c r="V1537" s="108"/>
      <c r="W1537" s="108"/>
      <c r="X1537" s="108"/>
      <c r="Y1537" s="108"/>
      <c r="Z1537" s="108"/>
      <c r="AA1537" s="108"/>
      <c r="AB1537" s="108"/>
    </row>
    <row r="1538" spans="1:28" ht="12.75" customHeight="1" x14ac:dyDescent="0.35">
      <c r="A1538" s="105"/>
      <c r="B1538" s="72"/>
      <c r="C1538" s="112"/>
      <c r="D1538" s="34"/>
      <c r="E1538" s="113"/>
      <c r="F1538" s="72"/>
      <c r="G1538" s="126"/>
      <c r="H1538" s="125"/>
      <c r="I1538" s="72"/>
      <c r="J1538" s="72"/>
      <c r="K1538" s="108"/>
      <c r="L1538" s="108"/>
      <c r="M1538" s="108"/>
      <c r="N1538" s="108"/>
      <c r="O1538" s="108"/>
      <c r="P1538" s="108"/>
      <c r="Q1538" s="108"/>
      <c r="R1538" s="108"/>
      <c r="S1538" s="108"/>
      <c r="T1538" s="108"/>
      <c r="U1538" s="108"/>
      <c r="V1538" s="108"/>
      <c r="W1538" s="108"/>
      <c r="X1538" s="108"/>
      <c r="Y1538" s="108"/>
      <c r="Z1538" s="108"/>
      <c r="AA1538" s="108"/>
      <c r="AB1538" s="108"/>
    </row>
    <row r="1539" spans="1:28" ht="12.75" customHeight="1" x14ac:dyDescent="0.35">
      <c r="A1539" s="105"/>
      <c r="B1539" s="72"/>
      <c r="C1539" s="112"/>
      <c r="D1539" s="34"/>
      <c r="E1539" s="113"/>
      <c r="F1539" s="72"/>
      <c r="G1539" s="126"/>
      <c r="H1539" s="125"/>
      <c r="I1539" s="72"/>
      <c r="J1539" s="72"/>
      <c r="K1539" s="108"/>
      <c r="L1539" s="108"/>
      <c r="M1539" s="108"/>
      <c r="N1539" s="108"/>
      <c r="O1539" s="108"/>
      <c r="P1539" s="108"/>
      <c r="Q1539" s="108"/>
      <c r="R1539" s="108"/>
      <c r="S1539" s="108"/>
      <c r="T1539" s="108"/>
      <c r="U1539" s="108"/>
      <c r="V1539" s="108"/>
      <c r="W1539" s="108"/>
      <c r="X1539" s="108"/>
      <c r="Y1539" s="108"/>
      <c r="Z1539" s="108"/>
      <c r="AA1539" s="108"/>
      <c r="AB1539" s="108"/>
    </row>
    <row r="1540" spans="1:28" ht="12.75" customHeight="1" x14ac:dyDescent="0.35">
      <c r="A1540" s="105"/>
      <c r="B1540" s="72"/>
      <c r="C1540" s="112"/>
      <c r="D1540" s="34"/>
      <c r="E1540" s="113"/>
      <c r="F1540" s="72"/>
      <c r="G1540" s="126"/>
      <c r="H1540" s="125"/>
      <c r="I1540" s="72"/>
      <c r="J1540" s="72"/>
      <c r="K1540" s="108"/>
      <c r="L1540" s="108"/>
      <c r="M1540" s="108"/>
      <c r="N1540" s="108"/>
      <c r="O1540" s="108"/>
      <c r="P1540" s="108"/>
      <c r="Q1540" s="108"/>
      <c r="R1540" s="108"/>
      <c r="S1540" s="108"/>
      <c r="T1540" s="108"/>
      <c r="U1540" s="108"/>
      <c r="V1540" s="108"/>
      <c r="W1540" s="108"/>
      <c r="X1540" s="108"/>
      <c r="Y1540" s="108"/>
      <c r="Z1540" s="108"/>
      <c r="AA1540" s="108"/>
      <c r="AB1540" s="108"/>
    </row>
    <row r="1541" spans="1:28" ht="12.75" customHeight="1" x14ac:dyDescent="0.35">
      <c r="A1541" s="105"/>
      <c r="B1541" s="72"/>
      <c r="C1541" s="112"/>
      <c r="D1541" s="34"/>
      <c r="E1541" s="113"/>
      <c r="F1541" s="72"/>
      <c r="G1541" s="126"/>
      <c r="H1541" s="125"/>
      <c r="I1541" s="72"/>
      <c r="J1541" s="72"/>
      <c r="K1541" s="108"/>
      <c r="L1541" s="108"/>
      <c r="M1541" s="108"/>
      <c r="N1541" s="108"/>
      <c r="O1541" s="108"/>
      <c r="P1541" s="108"/>
      <c r="Q1541" s="108"/>
      <c r="R1541" s="108"/>
      <c r="S1541" s="108"/>
      <c r="T1541" s="108"/>
      <c r="U1541" s="108"/>
      <c r="V1541" s="108"/>
      <c r="W1541" s="108"/>
      <c r="X1541" s="108"/>
      <c r="Y1541" s="108"/>
      <c r="Z1541" s="108"/>
      <c r="AA1541" s="108"/>
      <c r="AB1541" s="108"/>
    </row>
    <row r="1542" spans="1:28" ht="12.75" customHeight="1" x14ac:dyDescent="0.35">
      <c r="A1542" s="105"/>
      <c r="B1542" s="72"/>
      <c r="C1542" s="112"/>
      <c r="D1542" s="34"/>
      <c r="E1542" s="113"/>
      <c r="F1542" s="72"/>
      <c r="G1542" s="126"/>
      <c r="H1542" s="125"/>
      <c r="I1542" s="72"/>
      <c r="J1542" s="72"/>
      <c r="K1542" s="108"/>
      <c r="L1542" s="108"/>
      <c r="M1542" s="108"/>
      <c r="N1542" s="108"/>
      <c r="O1542" s="108"/>
      <c r="P1542" s="108"/>
      <c r="Q1542" s="108"/>
      <c r="R1542" s="108"/>
      <c r="S1542" s="108"/>
      <c r="T1542" s="108"/>
      <c r="U1542" s="108"/>
      <c r="V1542" s="108"/>
      <c r="W1542" s="108"/>
      <c r="X1542" s="108"/>
      <c r="Y1542" s="108"/>
      <c r="Z1542" s="108"/>
      <c r="AA1542" s="108"/>
      <c r="AB1542" s="108"/>
    </row>
    <row r="1543" spans="1:28" ht="12.75" customHeight="1" x14ac:dyDescent="0.35">
      <c r="A1543" s="105"/>
      <c r="B1543" s="72"/>
      <c r="C1543" s="112"/>
      <c r="D1543" s="34"/>
      <c r="E1543" s="113"/>
      <c r="F1543" s="72"/>
      <c r="G1543" s="126"/>
      <c r="H1543" s="125"/>
      <c r="I1543" s="72"/>
      <c r="J1543" s="72"/>
      <c r="K1543" s="108"/>
      <c r="L1543" s="108"/>
      <c r="M1543" s="108"/>
      <c r="N1543" s="108"/>
      <c r="O1543" s="108"/>
      <c r="P1543" s="108"/>
      <c r="Q1543" s="108"/>
      <c r="R1543" s="108"/>
      <c r="S1543" s="108"/>
      <c r="T1543" s="108"/>
      <c r="U1543" s="108"/>
      <c r="V1543" s="108"/>
      <c r="W1543" s="108"/>
      <c r="X1543" s="108"/>
      <c r="Y1543" s="108"/>
      <c r="Z1543" s="108"/>
      <c r="AA1543" s="108"/>
      <c r="AB1543" s="108"/>
    </row>
    <row r="1544" spans="1:28" ht="12.75" customHeight="1" x14ac:dyDescent="0.35">
      <c r="A1544" s="105"/>
      <c r="B1544" s="72"/>
      <c r="C1544" s="112"/>
      <c r="D1544" s="34"/>
      <c r="E1544" s="113"/>
      <c r="F1544" s="72"/>
      <c r="G1544" s="126"/>
      <c r="H1544" s="125"/>
      <c r="I1544" s="72"/>
      <c r="J1544" s="72"/>
      <c r="K1544" s="108"/>
      <c r="L1544" s="108"/>
      <c r="M1544" s="108"/>
      <c r="N1544" s="108"/>
      <c r="O1544" s="108"/>
      <c r="P1544" s="108"/>
      <c r="Q1544" s="108"/>
      <c r="R1544" s="108"/>
      <c r="S1544" s="108"/>
      <c r="T1544" s="108"/>
      <c r="U1544" s="108"/>
      <c r="V1544" s="108"/>
      <c r="W1544" s="108"/>
      <c r="X1544" s="108"/>
      <c r="Y1544" s="108"/>
      <c r="Z1544" s="108"/>
      <c r="AA1544" s="108"/>
      <c r="AB1544" s="108"/>
    </row>
    <row r="1545" spans="1:28" ht="12.75" customHeight="1" x14ac:dyDescent="0.35">
      <c r="A1545" s="105"/>
      <c r="B1545" s="72"/>
      <c r="C1545" s="112"/>
      <c r="D1545" s="34"/>
      <c r="E1545" s="113"/>
      <c r="F1545" s="72"/>
      <c r="G1545" s="126"/>
      <c r="H1545" s="125"/>
      <c r="I1545" s="72"/>
      <c r="J1545" s="72"/>
      <c r="K1545" s="108"/>
      <c r="L1545" s="108"/>
      <c r="M1545" s="108"/>
      <c r="N1545" s="108"/>
      <c r="O1545" s="108"/>
      <c r="P1545" s="108"/>
      <c r="Q1545" s="108"/>
      <c r="R1545" s="108"/>
      <c r="S1545" s="108"/>
      <c r="T1545" s="108"/>
      <c r="U1545" s="108"/>
      <c r="V1545" s="108"/>
      <c r="W1545" s="108"/>
      <c r="X1545" s="108"/>
      <c r="Y1545" s="108"/>
      <c r="Z1545" s="108"/>
      <c r="AA1545" s="108"/>
      <c r="AB1545" s="108"/>
    </row>
    <row r="1546" spans="1:28" ht="12.75" customHeight="1" x14ac:dyDescent="0.35">
      <c r="A1546" s="105"/>
      <c r="B1546" s="72"/>
      <c r="C1546" s="112"/>
      <c r="D1546" s="34"/>
      <c r="E1546" s="113"/>
      <c r="F1546" s="72"/>
      <c r="G1546" s="126"/>
      <c r="H1546" s="125"/>
      <c r="I1546" s="72"/>
      <c r="J1546" s="72"/>
      <c r="K1546" s="108"/>
      <c r="L1546" s="108"/>
      <c r="M1546" s="108"/>
      <c r="N1546" s="108"/>
      <c r="O1546" s="108"/>
      <c r="P1546" s="108"/>
      <c r="Q1546" s="108"/>
      <c r="R1546" s="108"/>
      <c r="S1546" s="108"/>
      <c r="T1546" s="108"/>
      <c r="U1546" s="108"/>
      <c r="V1546" s="108"/>
      <c r="W1546" s="108"/>
      <c r="X1546" s="108"/>
      <c r="Y1546" s="108"/>
      <c r="Z1546" s="108"/>
      <c r="AA1546" s="108"/>
      <c r="AB1546" s="108"/>
    </row>
    <row r="1547" spans="1:28" ht="12.75" customHeight="1" x14ac:dyDescent="0.35">
      <c r="A1547" s="105"/>
      <c r="B1547" s="72"/>
      <c r="C1547" s="112"/>
      <c r="D1547" s="34"/>
      <c r="E1547" s="113"/>
      <c r="F1547" s="72"/>
      <c r="G1547" s="126"/>
      <c r="H1547" s="125"/>
      <c r="I1547" s="72"/>
      <c r="J1547" s="72"/>
      <c r="K1547" s="108"/>
      <c r="L1547" s="108"/>
      <c r="M1547" s="108"/>
      <c r="N1547" s="108"/>
      <c r="O1547" s="108"/>
      <c r="P1547" s="108"/>
      <c r="Q1547" s="108"/>
      <c r="R1547" s="108"/>
      <c r="S1547" s="108"/>
      <c r="T1547" s="108"/>
      <c r="U1547" s="108"/>
      <c r="V1547" s="108"/>
      <c r="W1547" s="108"/>
      <c r="X1547" s="108"/>
      <c r="Y1547" s="108"/>
      <c r="Z1547" s="108"/>
      <c r="AA1547" s="108"/>
      <c r="AB1547" s="108"/>
    </row>
    <row r="1548" spans="1:28" ht="12.75" customHeight="1" x14ac:dyDescent="0.35">
      <c r="A1548" s="105"/>
      <c r="B1548" s="72"/>
      <c r="C1548" s="112"/>
      <c r="D1548" s="34"/>
      <c r="E1548" s="113"/>
      <c r="F1548" s="72"/>
      <c r="G1548" s="126"/>
      <c r="H1548" s="125"/>
      <c r="I1548" s="72"/>
      <c r="J1548" s="72"/>
      <c r="K1548" s="108"/>
      <c r="L1548" s="108"/>
      <c r="M1548" s="108"/>
      <c r="N1548" s="108"/>
      <c r="O1548" s="108"/>
      <c r="P1548" s="108"/>
      <c r="Q1548" s="108"/>
      <c r="R1548" s="108"/>
      <c r="S1548" s="108"/>
      <c r="T1548" s="108"/>
      <c r="U1548" s="108"/>
      <c r="V1548" s="108"/>
      <c r="W1548" s="108"/>
      <c r="X1548" s="108"/>
      <c r="Y1548" s="108"/>
      <c r="Z1548" s="108"/>
      <c r="AA1548" s="108"/>
      <c r="AB1548" s="108"/>
    </row>
    <row r="1549" spans="1:28" ht="12.75" customHeight="1" x14ac:dyDescent="0.35">
      <c r="A1549" s="105"/>
      <c r="B1549" s="72"/>
      <c r="C1549" s="112"/>
      <c r="D1549" s="34"/>
      <c r="E1549" s="113"/>
      <c r="F1549" s="72"/>
      <c r="G1549" s="126"/>
      <c r="H1549" s="125"/>
      <c r="I1549" s="72"/>
      <c r="J1549" s="72"/>
      <c r="K1549" s="108"/>
      <c r="L1549" s="108"/>
      <c r="M1549" s="108"/>
      <c r="N1549" s="108"/>
      <c r="O1549" s="108"/>
      <c r="P1549" s="108"/>
      <c r="Q1549" s="108"/>
      <c r="R1549" s="108"/>
      <c r="S1549" s="108"/>
      <c r="T1549" s="108"/>
      <c r="U1549" s="108"/>
      <c r="V1549" s="108"/>
      <c r="W1549" s="108"/>
      <c r="X1549" s="108"/>
      <c r="Y1549" s="108"/>
      <c r="Z1549" s="108"/>
      <c r="AA1549" s="108"/>
      <c r="AB1549" s="108"/>
    </row>
    <row r="1550" spans="1:28" ht="12.75" customHeight="1" x14ac:dyDescent="0.35">
      <c r="A1550" s="105"/>
      <c r="B1550" s="72"/>
      <c r="C1550" s="112"/>
      <c r="D1550" s="34"/>
      <c r="E1550" s="113"/>
      <c r="F1550" s="72"/>
      <c r="G1550" s="126"/>
      <c r="H1550" s="125"/>
      <c r="I1550" s="72"/>
      <c r="J1550" s="72"/>
      <c r="K1550" s="108"/>
      <c r="L1550" s="108"/>
      <c r="M1550" s="108"/>
      <c r="N1550" s="108"/>
      <c r="O1550" s="108"/>
      <c r="P1550" s="108"/>
      <c r="Q1550" s="108"/>
      <c r="R1550" s="108"/>
      <c r="S1550" s="108"/>
      <c r="T1550" s="108"/>
      <c r="U1550" s="108"/>
      <c r="V1550" s="108"/>
      <c r="W1550" s="108"/>
      <c r="X1550" s="108"/>
      <c r="Y1550" s="108"/>
      <c r="Z1550" s="108"/>
      <c r="AA1550" s="108"/>
      <c r="AB1550" s="108"/>
    </row>
    <row r="1551" spans="1:28" ht="12.75" customHeight="1" x14ac:dyDescent="0.35">
      <c r="A1551" s="105"/>
      <c r="B1551" s="72"/>
      <c r="C1551" s="112"/>
      <c r="D1551" s="34"/>
      <c r="E1551" s="113"/>
      <c r="F1551" s="72"/>
      <c r="G1551" s="126"/>
      <c r="H1551" s="125"/>
      <c r="I1551" s="72"/>
      <c r="J1551" s="72"/>
      <c r="K1551" s="108"/>
      <c r="L1551" s="108"/>
      <c r="M1551" s="108"/>
      <c r="N1551" s="108"/>
      <c r="O1551" s="108"/>
      <c r="P1551" s="108"/>
      <c r="Q1551" s="108"/>
      <c r="R1551" s="108"/>
      <c r="S1551" s="108"/>
      <c r="T1551" s="108"/>
      <c r="U1551" s="108"/>
      <c r="V1551" s="108"/>
      <c r="W1551" s="108"/>
      <c r="X1551" s="108"/>
      <c r="Y1551" s="108"/>
      <c r="Z1551" s="108"/>
      <c r="AA1551" s="108"/>
      <c r="AB1551" s="108"/>
    </row>
    <row r="1552" spans="1:28" ht="12.75" customHeight="1" x14ac:dyDescent="0.35">
      <c r="A1552" s="105"/>
      <c r="B1552" s="72"/>
      <c r="C1552" s="112"/>
      <c r="D1552" s="34"/>
      <c r="E1552" s="113"/>
      <c r="F1552" s="72"/>
      <c r="G1552" s="126"/>
      <c r="H1552" s="125"/>
      <c r="I1552" s="72"/>
      <c r="J1552" s="72"/>
      <c r="K1552" s="108"/>
      <c r="L1552" s="108"/>
      <c r="M1552" s="108"/>
      <c r="N1552" s="108"/>
      <c r="O1552" s="108"/>
      <c r="P1552" s="108"/>
      <c r="Q1552" s="108"/>
      <c r="R1552" s="108"/>
      <c r="S1552" s="108"/>
      <c r="T1552" s="108"/>
      <c r="U1552" s="108"/>
      <c r="V1552" s="108"/>
      <c r="W1552" s="108"/>
      <c r="X1552" s="108"/>
      <c r="Y1552" s="108"/>
      <c r="Z1552" s="108"/>
      <c r="AA1552" s="108"/>
      <c r="AB1552" s="108"/>
    </row>
    <row r="1553" spans="1:28" ht="12.75" customHeight="1" x14ac:dyDescent="0.35">
      <c r="A1553" s="105"/>
      <c r="B1553" s="72"/>
      <c r="C1553" s="112"/>
      <c r="D1553" s="34"/>
      <c r="E1553" s="113"/>
      <c r="F1553" s="72"/>
      <c r="G1553" s="126"/>
      <c r="H1553" s="125"/>
      <c r="I1553" s="72"/>
      <c r="J1553" s="72"/>
      <c r="K1553" s="108"/>
      <c r="L1553" s="108"/>
      <c r="M1553" s="108"/>
      <c r="N1553" s="108"/>
      <c r="O1553" s="108"/>
      <c r="P1553" s="108"/>
      <c r="Q1553" s="108"/>
      <c r="R1553" s="108"/>
      <c r="S1553" s="108"/>
      <c r="T1553" s="108"/>
      <c r="U1553" s="108"/>
      <c r="V1553" s="108"/>
      <c r="W1553" s="108"/>
      <c r="X1553" s="108"/>
      <c r="Y1553" s="108"/>
      <c r="Z1553" s="108"/>
      <c r="AA1553" s="108"/>
      <c r="AB1553" s="108"/>
    </row>
    <row r="1554" spans="1:28" ht="12.75" customHeight="1" x14ac:dyDescent="0.35">
      <c r="A1554" s="105"/>
      <c r="B1554" s="72"/>
      <c r="C1554" s="112"/>
      <c r="D1554" s="34"/>
      <c r="E1554" s="113"/>
      <c r="F1554" s="72"/>
      <c r="G1554" s="126"/>
      <c r="H1554" s="125"/>
      <c r="I1554" s="72"/>
      <c r="J1554" s="72"/>
      <c r="K1554" s="108"/>
      <c r="L1554" s="108"/>
      <c r="M1554" s="108"/>
      <c r="N1554" s="108"/>
      <c r="O1554" s="108"/>
      <c r="P1554" s="108"/>
      <c r="Q1554" s="108"/>
      <c r="R1554" s="108"/>
      <c r="S1554" s="108"/>
      <c r="T1554" s="108"/>
      <c r="U1554" s="108"/>
      <c r="V1554" s="108"/>
      <c r="W1554" s="108"/>
      <c r="X1554" s="108"/>
      <c r="Y1554" s="108"/>
      <c r="Z1554" s="108"/>
      <c r="AA1554" s="108"/>
      <c r="AB1554" s="108"/>
    </row>
    <row r="1555" spans="1:28" ht="12.75" customHeight="1" x14ac:dyDescent="0.35">
      <c r="A1555" s="105"/>
      <c r="B1555" s="72"/>
      <c r="C1555" s="112"/>
      <c r="D1555" s="34"/>
      <c r="E1555" s="113"/>
      <c r="F1555" s="72"/>
      <c r="G1555" s="126"/>
      <c r="H1555" s="125"/>
      <c r="I1555" s="72"/>
      <c r="J1555" s="72"/>
      <c r="K1555" s="108"/>
      <c r="L1555" s="108"/>
      <c r="M1555" s="108"/>
      <c r="N1555" s="108"/>
      <c r="O1555" s="108"/>
      <c r="P1555" s="108"/>
      <c r="Q1555" s="108"/>
      <c r="R1555" s="108"/>
      <c r="S1555" s="108"/>
      <c r="T1555" s="108"/>
      <c r="U1555" s="108"/>
      <c r="V1555" s="108"/>
      <c r="W1555" s="108"/>
      <c r="X1555" s="108"/>
      <c r="Y1555" s="108"/>
      <c r="Z1555" s="108"/>
      <c r="AA1555" s="108"/>
      <c r="AB1555" s="108"/>
    </row>
    <row r="1556" spans="1:28" ht="12.75" customHeight="1" x14ac:dyDescent="0.35">
      <c r="A1556" s="105"/>
      <c r="B1556" s="72"/>
      <c r="C1556" s="112"/>
      <c r="D1556" s="34"/>
      <c r="E1556" s="113"/>
      <c r="F1556" s="72"/>
      <c r="G1556" s="126"/>
      <c r="H1556" s="125"/>
      <c r="I1556" s="72"/>
      <c r="J1556" s="72"/>
      <c r="K1556" s="108"/>
      <c r="L1556" s="108"/>
      <c r="M1556" s="108"/>
      <c r="N1556" s="108"/>
      <c r="O1556" s="108"/>
      <c r="P1556" s="108"/>
      <c r="Q1556" s="108"/>
      <c r="R1556" s="108"/>
      <c r="S1556" s="108"/>
      <c r="T1556" s="108"/>
      <c r="U1556" s="108"/>
      <c r="V1556" s="108"/>
      <c r="W1556" s="108"/>
      <c r="X1556" s="108"/>
      <c r="Y1556" s="108"/>
      <c r="Z1556" s="108"/>
      <c r="AA1556" s="108"/>
      <c r="AB1556" s="108"/>
    </row>
    <row r="1557" spans="1:28" ht="12.75" customHeight="1" x14ac:dyDescent="0.35">
      <c r="A1557" s="105"/>
      <c r="B1557" s="72"/>
      <c r="C1557" s="112"/>
      <c r="D1557" s="34"/>
      <c r="E1557" s="113"/>
      <c r="F1557" s="72"/>
      <c r="G1557" s="126"/>
      <c r="H1557" s="125"/>
      <c r="I1557" s="72"/>
      <c r="J1557" s="72"/>
      <c r="K1557" s="108"/>
      <c r="L1557" s="108"/>
      <c r="M1557" s="108"/>
      <c r="N1557" s="108"/>
      <c r="O1557" s="108"/>
      <c r="P1557" s="108"/>
      <c r="Q1557" s="108"/>
      <c r="R1557" s="108"/>
      <c r="S1557" s="108"/>
      <c r="T1557" s="108"/>
      <c r="U1557" s="108"/>
      <c r="V1557" s="108"/>
      <c r="W1557" s="108"/>
      <c r="X1557" s="108"/>
      <c r="Y1557" s="108"/>
      <c r="Z1557" s="108"/>
      <c r="AA1557" s="108"/>
      <c r="AB1557" s="108"/>
    </row>
    <row r="1558" spans="1:28" ht="12.75" customHeight="1" x14ac:dyDescent="0.35">
      <c r="A1558" s="105"/>
      <c r="B1558" s="72"/>
      <c r="C1558" s="112"/>
      <c r="D1558" s="34"/>
      <c r="E1558" s="113"/>
      <c r="F1558" s="72"/>
      <c r="G1558" s="126"/>
      <c r="H1558" s="125"/>
      <c r="I1558" s="72"/>
      <c r="J1558" s="72"/>
      <c r="K1558" s="108"/>
      <c r="L1558" s="108"/>
      <c r="M1558" s="108"/>
      <c r="N1558" s="108"/>
      <c r="O1558" s="108"/>
      <c r="P1558" s="108"/>
      <c r="Q1558" s="108"/>
      <c r="R1558" s="108"/>
      <c r="S1558" s="108"/>
      <c r="T1558" s="108"/>
      <c r="U1558" s="108"/>
      <c r="V1558" s="108"/>
      <c r="W1558" s="108"/>
      <c r="X1558" s="108"/>
      <c r="Y1558" s="108"/>
      <c r="Z1558" s="108"/>
      <c r="AA1558" s="108"/>
      <c r="AB1558" s="108"/>
    </row>
    <row r="1559" spans="1:28" ht="12.75" customHeight="1" x14ac:dyDescent="0.35">
      <c r="A1559" s="105"/>
      <c r="B1559" s="72"/>
      <c r="C1559" s="112"/>
      <c r="D1559" s="34"/>
      <c r="E1559" s="113"/>
      <c r="F1559" s="72"/>
      <c r="G1559" s="126"/>
      <c r="H1559" s="125"/>
      <c r="I1559" s="72"/>
      <c r="J1559" s="72"/>
      <c r="K1559" s="108"/>
      <c r="L1559" s="108"/>
      <c r="M1559" s="108"/>
      <c r="N1559" s="108"/>
      <c r="O1559" s="108"/>
      <c r="P1559" s="108"/>
      <c r="Q1559" s="108"/>
      <c r="R1559" s="108"/>
      <c r="S1559" s="108"/>
      <c r="T1559" s="108"/>
      <c r="U1559" s="108"/>
      <c r="V1559" s="108"/>
      <c r="W1559" s="108"/>
      <c r="X1559" s="108"/>
      <c r="Y1559" s="108"/>
      <c r="Z1559" s="108"/>
      <c r="AA1559" s="108"/>
      <c r="AB1559" s="108"/>
    </row>
    <row r="1560" spans="1:28" ht="12.75" customHeight="1" x14ac:dyDescent="0.35">
      <c r="A1560" s="105"/>
      <c r="B1560" s="72"/>
      <c r="C1560" s="112"/>
      <c r="D1560" s="34"/>
      <c r="E1560" s="113"/>
      <c r="F1560" s="72"/>
      <c r="G1560" s="126"/>
      <c r="H1560" s="125"/>
      <c r="I1560" s="72"/>
      <c r="J1560" s="72"/>
      <c r="K1560" s="108"/>
      <c r="L1560" s="108"/>
      <c r="M1560" s="108"/>
      <c r="N1560" s="108"/>
      <c r="O1560" s="108"/>
      <c r="P1560" s="108"/>
      <c r="Q1560" s="108"/>
      <c r="R1560" s="108"/>
      <c r="S1560" s="108"/>
      <c r="T1560" s="108"/>
      <c r="U1560" s="108"/>
      <c r="V1560" s="108"/>
      <c r="W1560" s="108"/>
      <c r="X1560" s="108"/>
      <c r="Y1560" s="108"/>
      <c r="Z1560" s="108"/>
      <c r="AA1560" s="108"/>
      <c r="AB1560" s="108"/>
    </row>
    <row r="1561" spans="1:28" ht="12.75" customHeight="1" x14ac:dyDescent="0.35">
      <c r="A1561" s="105"/>
      <c r="B1561" s="72"/>
      <c r="C1561" s="112"/>
      <c r="D1561" s="34"/>
      <c r="E1561" s="113"/>
      <c r="F1561" s="72"/>
      <c r="G1561" s="126"/>
      <c r="H1561" s="125"/>
      <c r="I1561" s="72"/>
      <c r="J1561" s="72"/>
      <c r="K1561" s="108"/>
      <c r="L1561" s="108"/>
      <c r="M1561" s="108"/>
      <c r="N1561" s="108"/>
      <c r="O1561" s="108"/>
      <c r="P1561" s="108"/>
      <c r="Q1561" s="108"/>
      <c r="R1561" s="108"/>
      <c r="S1561" s="108"/>
      <c r="T1561" s="108"/>
      <c r="U1561" s="108"/>
      <c r="V1561" s="108"/>
      <c r="W1561" s="108"/>
      <c r="X1561" s="108"/>
      <c r="Y1561" s="108"/>
      <c r="Z1561" s="108"/>
      <c r="AA1561" s="108"/>
      <c r="AB1561" s="108"/>
    </row>
    <row r="1562" spans="1:28" ht="12.75" customHeight="1" x14ac:dyDescent="0.35">
      <c r="A1562" s="105"/>
      <c r="B1562" s="72"/>
      <c r="C1562" s="112"/>
      <c r="D1562" s="34"/>
      <c r="E1562" s="113"/>
      <c r="F1562" s="72"/>
      <c r="G1562" s="126"/>
      <c r="H1562" s="125"/>
      <c r="I1562" s="72"/>
      <c r="J1562" s="72"/>
      <c r="K1562" s="108"/>
      <c r="L1562" s="108"/>
      <c r="M1562" s="108"/>
      <c r="N1562" s="108"/>
      <c r="O1562" s="108"/>
      <c r="P1562" s="108"/>
      <c r="Q1562" s="108"/>
      <c r="R1562" s="108"/>
      <c r="S1562" s="108"/>
      <c r="T1562" s="108"/>
      <c r="U1562" s="108"/>
      <c r="V1562" s="108"/>
      <c r="W1562" s="108"/>
      <c r="X1562" s="108"/>
      <c r="Y1562" s="108"/>
      <c r="Z1562" s="108"/>
      <c r="AA1562" s="108"/>
      <c r="AB1562" s="108"/>
    </row>
    <row r="1563" spans="1:28" ht="12.75" customHeight="1" x14ac:dyDescent="0.35">
      <c r="A1563" s="105"/>
      <c r="B1563" s="72"/>
      <c r="C1563" s="112"/>
      <c r="D1563" s="34"/>
      <c r="E1563" s="113"/>
      <c r="F1563" s="72"/>
      <c r="G1563" s="126"/>
      <c r="H1563" s="125"/>
      <c r="I1563" s="72"/>
      <c r="J1563" s="72"/>
      <c r="K1563" s="108"/>
      <c r="L1563" s="108"/>
      <c r="M1563" s="108"/>
      <c r="N1563" s="108"/>
      <c r="O1563" s="108"/>
      <c r="P1563" s="108"/>
      <c r="Q1563" s="108"/>
      <c r="R1563" s="108"/>
      <c r="S1563" s="108"/>
      <c r="T1563" s="108"/>
      <c r="U1563" s="108"/>
      <c r="V1563" s="108"/>
      <c r="W1563" s="108"/>
      <c r="X1563" s="108"/>
      <c r="Y1563" s="108"/>
      <c r="Z1563" s="108"/>
      <c r="AA1563" s="108"/>
      <c r="AB1563" s="108"/>
    </row>
    <row r="1564" spans="1:28" ht="12.75" customHeight="1" x14ac:dyDescent="0.35">
      <c r="A1564" s="105"/>
      <c r="B1564" s="72"/>
      <c r="C1564" s="112"/>
      <c r="D1564" s="34"/>
      <c r="E1564" s="113"/>
      <c r="F1564" s="72"/>
      <c r="G1564" s="126"/>
      <c r="H1564" s="125"/>
      <c r="I1564" s="72"/>
      <c r="J1564" s="72"/>
      <c r="K1564" s="108"/>
      <c r="L1564" s="108"/>
      <c r="M1564" s="108"/>
      <c r="N1564" s="108"/>
      <c r="O1564" s="108"/>
      <c r="P1564" s="108"/>
      <c r="Q1564" s="108"/>
      <c r="R1564" s="108"/>
      <c r="S1564" s="108"/>
      <c r="T1564" s="108"/>
      <c r="U1564" s="108"/>
      <c r="V1564" s="108"/>
      <c r="W1564" s="108"/>
      <c r="X1564" s="108"/>
      <c r="Y1564" s="108"/>
      <c r="Z1564" s="108"/>
      <c r="AA1564" s="108"/>
      <c r="AB1564" s="108"/>
    </row>
    <row r="1565" spans="1:28" ht="12.75" customHeight="1" x14ac:dyDescent="0.35">
      <c r="A1565" s="105"/>
      <c r="B1565" s="72"/>
      <c r="C1565" s="112"/>
      <c r="D1565" s="34"/>
      <c r="E1565" s="113"/>
      <c r="F1565" s="72"/>
      <c r="G1565" s="126"/>
      <c r="H1565" s="125"/>
      <c r="I1565" s="72"/>
      <c r="J1565" s="72"/>
      <c r="K1565" s="108"/>
      <c r="L1565" s="108"/>
      <c r="M1565" s="108"/>
      <c r="N1565" s="108"/>
      <c r="O1565" s="108"/>
      <c r="P1565" s="108"/>
      <c r="Q1565" s="108"/>
      <c r="R1565" s="108"/>
      <c r="S1565" s="108"/>
      <c r="T1565" s="108"/>
      <c r="U1565" s="108"/>
      <c r="V1565" s="108"/>
      <c r="W1565" s="108"/>
      <c r="X1565" s="108"/>
      <c r="Y1565" s="108"/>
      <c r="Z1565" s="108"/>
      <c r="AA1565" s="108"/>
      <c r="AB1565" s="108"/>
    </row>
    <row r="1566" spans="1:28" ht="12.75" customHeight="1" x14ac:dyDescent="0.35">
      <c r="A1566" s="105"/>
      <c r="B1566" s="72"/>
      <c r="C1566" s="112"/>
      <c r="D1566" s="34"/>
      <c r="E1566" s="113"/>
      <c r="F1566" s="72"/>
      <c r="G1566" s="126"/>
      <c r="H1566" s="125"/>
      <c r="I1566" s="72"/>
      <c r="J1566" s="72"/>
      <c r="K1566" s="108"/>
      <c r="L1566" s="108"/>
      <c r="M1566" s="108"/>
      <c r="N1566" s="108"/>
      <c r="O1566" s="108"/>
      <c r="P1566" s="108"/>
      <c r="Q1566" s="108"/>
      <c r="R1566" s="108"/>
      <c r="S1566" s="108"/>
      <c r="T1566" s="108"/>
      <c r="U1566" s="108"/>
      <c r="V1566" s="108"/>
      <c r="W1566" s="108"/>
      <c r="X1566" s="108"/>
      <c r="Y1566" s="108"/>
      <c r="Z1566" s="108"/>
      <c r="AA1566" s="108"/>
      <c r="AB1566" s="108"/>
    </row>
    <row r="1567" spans="1:28" ht="12.75" customHeight="1" x14ac:dyDescent="0.35">
      <c r="A1567" s="105"/>
      <c r="B1567" s="72"/>
      <c r="C1567" s="112"/>
      <c r="D1567" s="34"/>
      <c r="E1567" s="113"/>
      <c r="F1567" s="72"/>
      <c r="G1567" s="126"/>
      <c r="H1567" s="125"/>
      <c r="I1567" s="72"/>
      <c r="J1567" s="72"/>
      <c r="K1567" s="108"/>
      <c r="L1567" s="108"/>
      <c r="M1567" s="108"/>
      <c r="N1567" s="108"/>
      <c r="O1567" s="108"/>
      <c r="P1567" s="108"/>
      <c r="Q1567" s="108"/>
      <c r="R1567" s="108"/>
      <c r="S1567" s="108"/>
      <c r="T1567" s="108"/>
      <c r="U1567" s="108"/>
      <c r="V1567" s="108"/>
      <c r="W1567" s="108"/>
      <c r="X1567" s="108"/>
      <c r="Y1567" s="108"/>
      <c r="Z1567" s="108"/>
      <c r="AA1567" s="108"/>
      <c r="AB1567" s="108"/>
    </row>
    <row r="1568" spans="1:28" ht="12.75" customHeight="1" x14ac:dyDescent="0.35">
      <c r="A1568" s="105"/>
      <c r="B1568" s="72"/>
      <c r="C1568" s="112"/>
      <c r="D1568" s="34"/>
      <c r="E1568" s="113"/>
      <c r="F1568" s="72"/>
      <c r="G1568" s="126"/>
      <c r="H1568" s="125"/>
      <c r="I1568" s="72"/>
      <c r="J1568" s="72"/>
      <c r="K1568" s="108"/>
      <c r="L1568" s="108"/>
      <c r="M1568" s="108"/>
      <c r="N1568" s="108"/>
      <c r="O1568" s="108"/>
      <c r="P1568" s="108"/>
      <c r="Q1568" s="108"/>
      <c r="R1568" s="108"/>
      <c r="S1568" s="108"/>
      <c r="T1568" s="108"/>
      <c r="U1568" s="108"/>
      <c r="V1568" s="108"/>
      <c r="W1568" s="108"/>
      <c r="X1568" s="108"/>
      <c r="Y1568" s="108"/>
      <c r="Z1568" s="108"/>
      <c r="AA1568" s="108"/>
      <c r="AB1568" s="108"/>
    </row>
    <row r="1569" spans="1:28" ht="12.75" customHeight="1" x14ac:dyDescent="0.35">
      <c r="A1569" s="105"/>
      <c r="B1569" s="72"/>
      <c r="C1569" s="112"/>
      <c r="D1569" s="34"/>
      <c r="E1569" s="113"/>
      <c r="F1569" s="72"/>
      <c r="G1569" s="126"/>
      <c r="H1569" s="125"/>
      <c r="I1569" s="72"/>
      <c r="J1569" s="72"/>
      <c r="K1569" s="108"/>
      <c r="L1569" s="108"/>
      <c r="M1569" s="108"/>
      <c r="N1569" s="108"/>
      <c r="O1569" s="108"/>
      <c r="P1569" s="108"/>
      <c r="Q1569" s="108"/>
      <c r="R1569" s="108"/>
      <c r="S1569" s="108"/>
      <c r="T1569" s="108"/>
      <c r="U1569" s="108"/>
      <c r="V1569" s="108"/>
      <c r="W1569" s="108"/>
      <c r="X1569" s="108"/>
      <c r="Y1569" s="108"/>
      <c r="Z1569" s="108"/>
      <c r="AA1569" s="108"/>
      <c r="AB1569" s="108"/>
    </row>
    <row r="1570" spans="1:28" ht="12.75" customHeight="1" x14ac:dyDescent="0.35">
      <c r="A1570" s="105"/>
      <c r="B1570" s="72"/>
      <c r="C1570" s="112"/>
      <c r="D1570" s="34"/>
      <c r="E1570" s="113"/>
      <c r="F1570" s="72"/>
      <c r="G1570" s="126"/>
      <c r="H1570" s="125"/>
      <c r="I1570" s="72"/>
      <c r="J1570" s="72"/>
      <c r="K1570" s="108"/>
      <c r="L1570" s="108"/>
      <c r="M1570" s="108"/>
      <c r="N1570" s="108"/>
      <c r="O1570" s="108"/>
      <c r="P1570" s="108"/>
      <c r="Q1570" s="108"/>
      <c r="R1570" s="108"/>
      <c r="S1570" s="108"/>
      <c r="T1570" s="108"/>
      <c r="U1570" s="108"/>
      <c r="V1570" s="108"/>
      <c r="W1570" s="108"/>
      <c r="X1570" s="108"/>
      <c r="Y1570" s="108"/>
      <c r="Z1570" s="108"/>
      <c r="AA1570" s="108"/>
      <c r="AB1570" s="108"/>
    </row>
    <row r="1571" spans="1:28" ht="12.75" customHeight="1" x14ac:dyDescent="0.35">
      <c r="A1571" s="105"/>
      <c r="B1571" s="72"/>
      <c r="C1571" s="112"/>
      <c r="D1571" s="34"/>
      <c r="E1571" s="113"/>
      <c r="F1571" s="72"/>
      <c r="G1571" s="126"/>
      <c r="H1571" s="125"/>
      <c r="I1571" s="72"/>
      <c r="J1571" s="72"/>
      <c r="K1571" s="108"/>
      <c r="L1571" s="108"/>
      <c r="M1571" s="108"/>
      <c r="N1571" s="108"/>
      <c r="O1571" s="108"/>
      <c r="P1571" s="108"/>
      <c r="Q1571" s="108"/>
      <c r="R1571" s="108"/>
      <c r="S1571" s="108"/>
      <c r="T1571" s="108"/>
      <c r="U1571" s="108"/>
      <c r="V1571" s="108"/>
      <c r="W1571" s="108"/>
      <c r="X1571" s="108"/>
      <c r="Y1571" s="108"/>
      <c r="Z1571" s="108"/>
      <c r="AA1571" s="108"/>
      <c r="AB1571" s="108"/>
    </row>
    <row r="1572" spans="1:28" ht="12.75" customHeight="1" x14ac:dyDescent="0.35">
      <c r="A1572" s="105"/>
      <c r="B1572" s="72"/>
      <c r="C1572" s="112"/>
      <c r="D1572" s="34"/>
      <c r="E1572" s="113"/>
      <c r="F1572" s="72"/>
      <c r="G1572" s="126"/>
      <c r="H1572" s="125"/>
      <c r="I1572" s="72"/>
      <c r="J1572" s="72"/>
      <c r="K1572" s="108"/>
      <c r="L1572" s="108"/>
      <c r="M1572" s="108"/>
      <c r="N1572" s="108"/>
      <c r="O1572" s="108"/>
      <c r="P1572" s="108"/>
      <c r="Q1572" s="108"/>
      <c r="R1572" s="108"/>
      <c r="S1572" s="108"/>
      <c r="T1572" s="108"/>
      <c r="U1572" s="108"/>
      <c r="V1572" s="108"/>
      <c r="W1572" s="108"/>
      <c r="X1572" s="108"/>
      <c r="Y1572" s="108"/>
      <c r="Z1572" s="108"/>
      <c r="AA1572" s="108"/>
      <c r="AB1572" s="108"/>
    </row>
    <row r="1573" spans="1:28" ht="12.75" customHeight="1" x14ac:dyDescent="0.35">
      <c r="A1573" s="105"/>
      <c r="B1573" s="72"/>
      <c r="C1573" s="112"/>
      <c r="D1573" s="34"/>
      <c r="E1573" s="113"/>
      <c r="F1573" s="72"/>
      <c r="G1573" s="126"/>
      <c r="H1573" s="125"/>
      <c r="I1573" s="72"/>
      <c r="J1573" s="72"/>
      <c r="K1573" s="108"/>
      <c r="L1573" s="108"/>
      <c r="M1573" s="108"/>
      <c r="N1573" s="108"/>
      <c r="O1573" s="108"/>
      <c r="P1573" s="108"/>
      <c r="Q1573" s="108"/>
      <c r="R1573" s="108"/>
      <c r="S1573" s="108"/>
      <c r="T1573" s="108"/>
      <c r="U1573" s="108"/>
      <c r="V1573" s="108"/>
      <c r="W1573" s="108"/>
      <c r="X1573" s="108"/>
      <c r="Y1573" s="108"/>
      <c r="Z1573" s="108"/>
      <c r="AA1573" s="108"/>
      <c r="AB1573" s="108"/>
    </row>
    <row r="1574" spans="1:28" ht="12.75" customHeight="1" x14ac:dyDescent="0.35">
      <c r="A1574" s="105"/>
      <c r="B1574" s="72"/>
      <c r="C1574" s="112"/>
      <c r="D1574" s="34"/>
      <c r="E1574" s="113"/>
      <c r="F1574" s="72"/>
      <c r="G1574" s="126"/>
      <c r="H1574" s="125"/>
      <c r="I1574" s="72"/>
      <c r="J1574" s="72"/>
      <c r="K1574" s="108"/>
      <c r="L1574" s="108"/>
      <c r="M1574" s="108"/>
      <c r="N1574" s="108"/>
      <c r="O1574" s="108"/>
      <c r="P1574" s="108"/>
      <c r="Q1574" s="108"/>
      <c r="R1574" s="108"/>
      <c r="S1574" s="108"/>
      <c r="T1574" s="108"/>
      <c r="U1574" s="108"/>
      <c r="V1574" s="108"/>
      <c r="W1574" s="108"/>
      <c r="X1574" s="108"/>
      <c r="Y1574" s="108"/>
      <c r="Z1574" s="108"/>
      <c r="AA1574" s="108"/>
      <c r="AB1574" s="108"/>
    </row>
    <row r="1575" spans="1:28" ht="12.75" customHeight="1" x14ac:dyDescent="0.35">
      <c r="A1575" s="105"/>
      <c r="B1575" s="72"/>
      <c r="C1575" s="112"/>
      <c r="D1575" s="34"/>
      <c r="E1575" s="113"/>
      <c r="F1575" s="72"/>
      <c r="G1575" s="126"/>
      <c r="H1575" s="125"/>
      <c r="I1575" s="72"/>
      <c r="J1575" s="72"/>
      <c r="K1575" s="108"/>
      <c r="L1575" s="108"/>
      <c r="M1575" s="108"/>
      <c r="N1575" s="108"/>
      <c r="O1575" s="108"/>
      <c r="P1575" s="108"/>
      <c r="Q1575" s="108"/>
      <c r="R1575" s="108"/>
      <c r="S1575" s="108"/>
      <c r="T1575" s="108"/>
      <c r="U1575" s="108"/>
      <c r="V1575" s="108"/>
      <c r="W1575" s="108"/>
      <c r="X1575" s="108"/>
      <c r="Y1575" s="108"/>
      <c r="Z1575" s="108"/>
      <c r="AA1575" s="108"/>
      <c r="AB1575" s="108"/>
    </row>
    <row r="1576" spans="1:28" ht="12.75" customHeight="1" x14ac:dyDescent="0.35">
      <c r="A1576" s="105"/>
      <c r="B1576" s="72"/>
      <c r="C1576" s="112"/>
      <c r="D1576" s="34"/>
      <c r="E1576" s="113"/>
      <c r="F1576" s="72"/>
      <c r="G1576" s="126"/>
      <c r="H1576" s="125"/>
      <c r="I1576" s="72"/>
      <c r="J1576" s="72"/>
      <c r="K1576" s="108"/>
      <c r="L1576" s="108"/>
      <c r="M1576" s="108"/>
      <c r="N1576" s="108"/>
      <c r="O1576" s="108"/>
      <c r="P1576" s="108"/>
      <c r="Q1576" s="108"/>
      <c r="R1576" s="108"/>
      <c r="S1576" s="108"/>
      <c r="T1576" s="108"/>
      <c r="U1576" s="108"/>
      <c r="V1576" s="108"/>
      <c r="W1576" s="108"/>
      <c r="X1576" s="108"/>
      <c r="Y1576" s="108"/>
      <c r="Z1576" s="108"/>
      <c r="AA1576" s="108"/>
      <c r="AB1576" s="108"/>
    </row>
    <row r="1577" spans="1:28" ht="12.75" customHeight="1" x14ac:dyDescent="0.35">
      <c r="A1577" s="105"/>
      <c r="B1577" s="72"/>
      <c r="C1577" s="112"/>
      <c r="D1577" s="34"/>
      <c r="E1577" s="113"/>
      <c r="F1577" s="72"/>
      <c r="G1577" s="126"/>
      <c r="H1577" s="125"/>
      <c r="I1577" s="72"/>
      <c r="J1577" s="72"/>
      <c r="K1577" s="108"/>
      <c r="L1577" s="108"/>
      <c r="M1577" s="108"/>
      <c r="N1577" s="108"/>
      <c r="O1577" s="108"/>
      <c r="P1577" s="108"/>
      <c r="Q1577" s="108"/>
      <c r="R1577" s="108"/>
      <c r="S1577" s="108"/>
      <c r="T1577" s="108"/>
      <c r="U1577" s="108"/>
      <c r="V1577" s="108"/>
      <c r="W1577" s="108"/>
      <c r="X1577" s="108"/>
      <c r="Y1577" s="108"/>
      <c r="Z1577" s="108"/>
      <c r="AA1577" s="108"/>
      <c r="AB1577" s="108"/>
    </row>
    <row r="1578" spans="1:28" ht="12.75" customHeight="1" x14ac:dyDescent="0.35">
      <c r="A1578" s="105"/>
      <c r="B1578" s="72"/>
      <c r="C1578" s="112"/>
      <c r="D1578" s="34"/>
      <c r="E1578" s="113"/>
      <c r="F1578" s="72"/>
      <c r="G1578" s="126"/>
      <c r="H1578" s="125"/>
      <c r="I1578" s="72"/>
      <c r="J1578" s="72"/>
      <c r="K1578" s="108"/>
      <c r="L1578" s="108"/>
      <c r="M1578" s="108"/>
      <c r="N1578" s="108"/>
      <c r="O1578" s="108"/>
      <c r="P1578" s="108"/>
      <c r="Q1578" s="108"/>
      <c r="R1578" s="108"/>
      <c r="S1578" s="108"/>
      <c r="T1578" s="108"/>
      <c r="U1578" s="108"/>
      <c r="V1578" s="108"/>
      <c r="W1578" s="108"/>
      <c r="X1578" s="108"/>
      <c r="Y1578" s="108"/>
      <c r="Z1578" s="108"/>
      <c r="AA1578" s="108"/>
      <c r="AB1578" s="108"/>
    </row>
    <row r="1579" spans="1:28" ht="12.75" customHeight="1" x14ac:dyDescent="0.35">
      <c r="A1579" s="105"/>
      <c r="B1579" s="72"/>
      <c r="C1579" s="112"/>
      <c r="D1579" s="34"/>
      <c r="E1579" s="113"/>
      <c r="F1579" s="72"/>
      <c r="G1579" s="126"/>
      <c r="H1579" s="125"/>
      <c r="I1579" s="72"/>
      <c r="J1579" s="72"/>
      <c r="K1579" s="108"/>
      <c r="L1579" s="108"/>
      <c r="M1579" s="108"/>
      <c r="N1579" s="108"/>
      <c r="O1579" s="108"/>
      <c r="P1579" s="108"/>
      <c r="Q1579" s="108"/>
      <c r="R1579" s="108"/>
      <c r="S1579" s="108"/>
      <c r="T1579" s="108"/>
      <c r="U1579" s="108"/>
      <c r="V1579" s="108"/>
      <c r="W1579" s="108"/>
      <c r="X1579" s="108"/>
      <c r="Y1579" s="108"/>
      <c r="Z1579" s="108"/>
      <c r="AA1579" s="108"/>
      <c r="AB1579" s="108"/>
    </row>
    <row r="1580" spans="1:28" ht="12.75" customHeight="1" x14ac:dyDescent="0.35">
      <c r="A1580" s="105"/>
      <c r="B1580" s="72"/>
      <c r="C1580" s="112"/>
      <c r="D1580" s="34"/>
      <c r="E1580" s="113"/>
      <c r="F1580" s="72"/>
      <c r="G1580" s="126"/>
      <c r="H1580" s="125"/>
      <c r="I1580" s="72"/>
      <c r="J1580" s="72"/>
      <c r="K1580" s="108"/>
      <c r="L1580" s="108"/>
      <c r="M1580" s="108"/>
      <c r="N1580" s="108"/>
      <c r="O1580" s="108"/>
      <c r="P1580" s="108"/>
      <c r="Q1580" s="108"/>
      <c r="R1580" s="108"/>
      <c r="S1580" s="108"/>
      <c r="T1580" s="108"/>
      <c r="U1580" s="108"/>
      <c r="V1580" s="108"/>
      <c r="W1580" s="108"/>
      <c r="X1580" s="108"/>
      <c r="Y1580" s="108"/>
      <c r="Z1580" s="108"/>
      <c r="AA1580" s="108"/>
      <c r="AB1580" s="108"/>
    </row>
    <row r="1581" spans="1:28" ht="12.75" customHeight="1" x14ac:dyDescent="0.35">
      <c r="A1581" s="105"/>
      <c r="B1581" s="72"/>
      <c r="C1581" s="112"/>
      <c r="D1581" s="34"/>
      <c r="E1581" s="113"/>
      <c r="F1581" s="72"/>
      <c r="G1581" s="126"/>
      <c r="H1581" s="125"/>
      <c r="I1581" s="72"/>
      <c r="J1581" s="72"/>
      <c r="K1581" s="108"/>
      <c r="L1581" s="108"/>
      <c r="M1581" s="108"/>
      <c r="N1581" s="108"/>
      <c r="O1581" s="108"/>
      <c r="P1581" s="108"/>
      <c r="Q1581" s="108"/>
      <c r="R1581" s="108"/>
      <c r="S1581" s="108"/>
      <c r="T1581" s="108"/>
      <c r="U1581" s="108"/>
      <c r="V1581" s="108"/>
      <c r="W1581" s="108"/>
      <c r="X1581" s="108"/>
      <c r="Y1581" s="108"/>
      <c r="Z1581" s="108"/>
      <c r="AA1581" s="108"/>
      <c r="AB1581" s="108"/>
    </row>
    <row r="1582" spans="1:28" ht="12.75" customHeight="1" x14ac:dyDescent="0.35">
      <c r="A1582" s="105"/>
      <c r="B1582" s="72"/>
      <c r="C1582" s="112"/>
      <c r="D1582" s="34"/>
      <c r="E1582" s="113"/>
      <c r="F1582" s="72"/>
      <c r="G1582" s="126"/>
      <c r="H1582" s="125"/>
      <c r="I1582" s="72"/>
      <c r="J1582" s="72"/>
      <c r="K1582" s="108"/>
      <c r="L1582" s="108"/>
      <c r="M1582" s="108"/>
      <c r="N1582" s="108"/>
      <c r="O1582" s="108"/>
      <c r="P1582" s="108"/>
      <c r="Q1582" s="108"/>
      <c r="R1582" s="108"/>
      <c r="S1582" s="108"/>
      <c r="T1582" s="108"/>
      <c r="U1582" s="108"/>
      <c r="V1582" s="108"/>
      <c r="W1582" s="108"/>
      <c r="X1582" s="108"/>
      <c r="Y1582" s="108"/>
      <c r="Z1582" s="108"/>
      <c r="AA1582" s="108"/>
      <c r="AB1582" s="108"/>
    </row>
    <row r="1583" spans="1:28" ht="12.75" customHeight="1" x14ac:dyDescent="0.35">
      <c r="A1583" s="105"/>
      <c r="B1583" s="72"/>
      <c r="C1583" s="112"/>
      <c r="D1583" s="34"/>
      <c r="E1583" s="113"/>
      <c r="F1583" s="72"/>
      <c r="G1583" s="126"/>
      <c r="H1583" s="125"/>
      <c r="I1583" s="72"/>
      <c r="J1583" s="72"/>
      <c r="K1583" s="108"/>
      <c r="L1583" s="108"/>
      <c r="M1583" s="108"/>
      <c r="N1583" s="108"/>
      <c r="O1583" s="108"/>
      <c r="P1583" s="108"/>
      <c r="Q1583" s="108"/>
      <c r="R1583" s="108"/>
      <c r="S1583" s="108"/>
      <c r="T1583" s="108"/>
      <c r="U1583" s="108"/>
      <c r="V1583" s="108"/>
      <c r="W1583" s="108"/>
      <c r="X1583" s="108"/>
      <c r="Y1583" s="108"/>
      <c r="Z1583" s="108"/>
      <c r="AA1583" s="108"/>
      <c r="AB1583" s="108"/>
    </row>
    <row r="1584" spans="1:28" ht="12.75" customHeight="1" x14ac:dyDescent="0.35">
      <c r="A1584" s="105"/>
      <c r="B1584" s="72"/>
      <c r="C1584" s="112"/>
      <c r="D1584" s="34"/>
      <c r="E1584" s="113"/>
      <c r="F1584" s="72"/>
      <c r="G1584" s="126"/>
      <c r="H1584" s="125"/>
      <c r="I1584" s="72"/>
      <c r="J1584" s="72"/>
      <c r="K1584" s="108"/>
      <c r="L1584" s="108"/>
      <c r="M1584" s="108"/>
      <c r="N1584" s="108"/>
      <c r="O1584" s="108"/>
      <c r="P1584" s="108"/>
      <c r="Q1584" s="108"/>
      <c r="R1584" s="108"/>
      <c r="S1584" s="108"/>
      <c r="T1584" s="108"/>
      <c r="U1584" s="108"/>
      <c r="V1584" s="108"/>
      <c r="W1584" s="108"/>
      <c r="X1584" s="108"/>
      <c r="Y1584" s="108"/>
      <c r="Z1584" s="108"/>
      <c r="AA1584" s="108"/>
      <c r="AB1584" s="108"/>
    </row>
    <row r="1585" spans="1:28" ht="12.75" customHeight="1" x14ac:dyDescent="0.35">
      <c r="A1585" s="105"/>
      <c r="B1585" s="72"/>
      <c r="C1585" s="112"/>
      <c r="D1585" s="34"/>
      <c r="E1585" s="113"/>
      <c r="F1585" s="72"/>
      <c r="G1585" s="126"/>
      <c r="H1585" s="125"/>
      <c r="I1585" s="72"/>
      <c r="J1585" s="72"/>
      <c r="K1585" s="108"/>
      <c r="L1585" s="108"/>
      <c r="M1585" s="108"/>
      <c r="N1585" s="108"/>
      <c r="O1585" s="108"/>
      <c r="P1585" s="108"/>
      <c r="Q1585" s="108"/>
      <c r="R1585" s="108"/>
      <c r="S1585" s="108"/>
      <c r="T1585" s="108"/>
      <c r="U1585" s="108"/>
      <c r="V1585" s="108"/>
      <c r="W1585" s="108"/>
      <c r="X1585" s="108"/>
      <c r="Y1585" s="108"/>
      <c r="Z1585" s="108"/>
      <c r="AA1585" s="108"/>
      <c r="AB1585" s="108"/>
    </row>
    <row r="1586" spans="1:28" ht="12.75" customHeight="1" x14ac:dyDescent="0.35">
      <c r="A1586" s="105"/>
      <c r="B1586" s="72"/>
      <c r="C1586" s="112"/>
      <c r="D1586" s="34"/>
      <c r="E1586" s="113"/>
      <c r="F1586" s="72"/>
      <c r="G1586" s="126"/>
      <c r="H1586" s="125"/>
      <c r="I1586" s="72"/>
      <c r="J1586" s="72"/>
      <c r="K1586" s="108"/>
      <c r="L1586" s="108"/>
      <c r="M1586" s="108"/>
      <c r="N1586" s="108"/>
      <c r="O1586" s="108"/>
      <c r="P1586" s="108"/>
      <c r="Q1586" s="108"/>
      <c r="R1586" s="108"/>
      <c r="S1586" s="108"/>
      <c r="T1586" s="108"/>
      <c r="U1586" s="108"/>
      <c r="V1586" s="108"/>
      <c r="W1586" s="108"/>
      <c r="X1586" s="108"/>
      <c r="Y1586" s="108"/>
      <c r="Z1586" s="108"/>
      <c r="AA1586" s="108"/>
      <c r="AB1586" s="108"/>
    </row>
    <row r="1587" spans="1:28" ht="12.75" customHeight="1" x14ac:dyDescent="0.35">
      <c r="A1587" s="105"/>
      <c r="B1587" s="72"/>
      <c r="C1587" s="112"/>
      <c r="D1587" s="34"/>
      <c r="E1587" s="113"/>
      <c r="F1587" s="72"/>
      <c r="G1587" s="126"/>
      <c r="H1587" s="125"/>
      <c r="I1587" s="72"/>
      <c r="J1587" s="72"/>
      <c r="K1587" s="108"/>
      <c r="L1587" s="108"/>
      <c r="M1587" s="108"/>
      <c r="N1587" s="108"/>
      <c r="O1587" s="108"/>
      <c r="P1587" s="108"/>
      <c r="Q1587" s="108"/>
      <c r="R1587" s="108"/>
      <c r="S1587" s="108"/>
      <c r="T1587" s="108"/>
      <c r="U1587" s="108"/>
      <c r="V1587" s="108"/>
      <c r="W1587" s="108"/>
      <c r="X1587" s="108"/>
      <c r="Y1587" s="108"/>
      <c r="Z1587" s="108"/>
      <c r="AA1587" s="108"/>
      <c r="AB1587" s="108"/>
    </row>
    <row r="1588" spans="1:28" ht="12.75" customHeight="1" x14ac:dyDescent="0.35">
      <c r="A1588" s="105"/>
      <c r="B1588" s="72"/>
      <c r="C1588" s="112"/>
      <c r="D1588" s="34"/>
      <c r="E1588" s="113"/>
      <c r="F1588" s="72"/>
      <c r="G1588" s="126"/>
      <c r="H1588" s="125"/>
      <c r="I1588" s="72"/>
      <c r="J1588" s="72"/>
      <c r="K1588" s="108"/>
      <c r="L1588" s="108"/>
      <c r="M1588" s="108"/>
      <c r="N1588" s="108"/>
      <c r="O1588" s="108"/>
      <c r="P1588" s="108"/>
      <c r="Q1588" s="108"/>
      <c r="R1588" s="108"/>
      <c r="S1588" s="108"/>
      <c r="T1588" s="108"/>
      <c r="U1588" s="108"/>
      <c r="V1588" s="108"/>
      <c r="W1588" s="108"/>
      <c r="X1588" s="108"/>
      <c r="Y1588" s="108"/>
      <c r="Z1588" s="108"/>
      <c r="AA1588" s="108"/>
      <c r="AB1588" s="108"/>
    </row>
    <row r="1589" spans="1:28" ht="12.75" customHeight="1" x14ac:dyDescent="0.35">
      <c r="A1589" s="105"/>
      <c r="B1589" s="72"/>
      <c r="C1589" s="112"/>
      <c r="D1589" s="34"/>
      <c r="E1589" s="113"/>
      <c r="F1589" s="72"/>
      <c r="G1589" s="126"/>
      <c r="H1589" s="125"/>
      <c r="I1589" s="72"/>
      <c r="J1589" s="72"/>
      <c r="K1589" s="108"/>
      <c r="L1589" s="108"/>
      <c r="M1589" s="108"/>
      <c r="N1589" s="108"/>
      <c r="O1589" s="108"/>
      <c r="P1589" s="108"/>
      <c r="Q1589" s="108"/>
      <c r="R1589" s="108"/>
      <c r="S1589" s="108"/>
      <c r="T1589" s="108"/>
      <c r="U1589" s="108"/>
      <c r="V1589" s="108"/>
      <c r="W1589" s="108"/>
      <c r="X1589" s="108"/>
      <c r="Y1589" s="108"/>
      <c r="Z1589" s="108"/>
      <c r="AA1589" s="108"/>
      <c r="AB1589" s="108"/>
    </row>
    <row r="1590" spans="1:28" ht="12.75" customHeight="1" x14ac:dyDescent="0.35">
      <c r="A1590" s="105"/>
      <c r="B1590" s="72"/>
      <c r="C1590" s="112"/>
      <c r="D1590" s="34"/>
      <c r="E1590" s="113"/>
      <c r="F1590" s="72"/>
      <c r="G1590" s="126"/>
      <c r="H1590" s="125"/>
      <c r="I1590" s="72"/>
      <c r="J1590" s="72"/>
      <c r="K1590" s="108"/>
      <c r="L1590" s="108"/>
      <c r="M1590" s="108"/>
      <c r="N1590" s="108"/>
      <c r="O1590" s="108"/>
      <c r="P1590" s="108"/>
      <c r="Q1590" s="108"/>
      <c r="R1590" s="108"/>
      <c r="S1590" s="108"/>
      <c r="T1590" s="108"/>
      <c r="U1590" s="108"/>
      <c r="V1590" s="108"/>
      <c r="W1590" s="108"/>
      <c r="X1590" s="108"/>
      <c r="Y1590" s="108"/>
      <c r="Z1590" s="108"/>
      <c r="AA1590" s="108"/>
      <c r="AB1590" s="108"/>
    </row>
    <row r="1591" spans="1:28" ht="12.75" customHeight="1" x14ac:dyDescent="0.35">
      <c r="A1591" s="105"/>
      <c r="B1591" s="72"/>
      <c r="C1591" s="112"/>
      <c r="D1591" s="34"/>
      <c r="E1591" s="113"/>
      <c r="F1591" s="72"/>
      <c r="G1591" s="126"/>
      <c r="H1591" s="125"/>
      <c r="I1591" s="72"/>
      <c r="J1591" s="72"/>
      <c r="K1591" s="108"/>
      <c r="L1591" s="108"/>
      <c r="M1591" s="108"/>
      <c r="N1591" s="108"/>
      <c r="O1591" s="108"/>
      <c r="P1591" s="108"/>
      <c r="Q1591" s="108"/>
      <c r="R1591" s="108"/>
      <c r="S1591" s="108"/>
      <c r="T1591" s="108"/>
      <c r="U1591" s="108"/>
      <c r="V1591" s="108"/>
      <c r="W1591" s="108"/>
      <c r="X1591" s="108"/>
      <c r="Y1591" s="108"/>
      <c r="Z1591" s="108"/>
      <c r="AA1591" s="108"/>
      <c r="AB1591" s="108"/>
    </row>
    <row r="1592" spans="1:28" ht="12.75" customHeight="1" x14ac:dyDescent="0.35">
      <c r="A1592" s="105"/>
      <c r="B1592" s="72"/>
      <c r="C1592" s="112"/>
      <c r="D1592" s="34"/>
      <c r="E1592" s="113"/>
      <c r="F1592" s="72"/>
      <c r="G1592" s="126"/>
      <c r="H1592" s="125"/>
      <c r="I1592" s="72"/>
      <c r="J1592" s="72"/>
      <c r="K1592" s="108"/>
      <c r="L1592" s="108"/>
      <c r="M1592" s="108"/>
      <c r="N1592" s="108"/>
      <c r="O1592" s="108"/>
      <c r="P1592" s="108"/>
      <c r="Q1592" s="108"/>
      <c r="R1592" s="108"/>
      <c r="S1592" s="108"/>
      <c r="T1592" s="108"/>
      <c r="U1592" s="108"/>
      <c r="V1592" s="108"/>
      <c r="W1592" s="108"/>
      <c r="X1592" s="108"/>
      <c r="Y1592" s="108"/>
      <c r="Z1592" s="108"/>
      <c r="AA1592" s="108"/>
      <c r="AB1592" s="108"/>
    </row>
    <row r="1593" spans="1:28" ht="12.75" customHeight="1" x14ac:dyDescent="0.35">
      <c r="A1593" s="105"/>
      <c r="B1593" s="72"/>
      <c r="C1593" s="112"/>
      <c r="D1593" s="34"/>
      <c r="E1593" s="113"/>
      <c r="F1593" s="72"/>
      <c r="G1593" s="126"/>
      <c r="H1593" s="125"/>
      <c r="I1593" s="72"/>
      <c r="J1593" s="72"/>
      <c r="K1593" s="108"/>
      <c r="L1593" s="108"/>
      <c r="M1593" s="108"/>
      <c r="N1593" s="108"/>
      <c r="O1593" s="108"/>
      <c r="P1593" s="108"/>
      <c r="Q1593" s="108"/>
      <c r="R1593" s="108"/>
      <c r="S1593" s="108"/>
      <c r="T1593" s="108"/>
      <c r="U1593" s="108"/>
      <c r="V1593" s="108"/>
      <c r="W1593" s="108"/>
      <c r="X1593" s="108"/>
      <c r="Y1593" s="108"/>
      <c r="Z1593" s="108"/>
      <c r="AA1593" s="108"/>
      <c r="AB1593" s="108"/>
    </row>
    <row r="1594" spans="1:28" ht="12.75" customHeight="1" x14ac:dyDescent="0.35">
      <c r="A1594" s="105"/>
      <c r="B1594" s="72"/>
      <c r="C1594" s="112"/>
      <c r="D1594" s="34"/>
      <c r="E1594" s="113"/>
      <c r="F1594" s="72"/>
      <c r="G1594" s="126"/>
      <c r="H1594" s="125"/>
      <c r="I1594" s="72"/>
      <c r="J1594" s="72"/>
      <c r="K1594" s="108"/>
      <c r="L1594" s="108"/>
      <c r="M1594" s="108"/>
      <c r="N1594" s="108"/>
      <c r="O1594" s="108"/>
      <c r="P1594" s="108"/>
      <c r="Q1594" s="108"/>
      <c r="R1594" s="108"/>
      <c r="S1594" s="108"/>
      <c r="T1594" s="108"/>
      <c r="U1594" s="108"/>
      <c r="V1594" s="108"/>
      <c r="W1594" s="108"/>
      <c r="X1594" s="108"/>
      <c r="Y1594" s="108"/>
      <c r="Z1594" s="108"/>
      <c r="AA1594" s="108"/>
      <c r="AB1594" s="108"/>
    </row>
    <row r="1595" spans="1:28" ht="12.75" customHeight="1" x14ac:dyDescent="0.35">
      <c r="A1595" s="105"/>
      <c r="B1595" s="72"/>
      <c r="C1595" s="112"/>
      <c r="D1595" s="34"/>
      <c r="E1595" s="113"/>
      <c r="F1595" s="72"/>
      <c r="G1595" s="126"/>
      <c r="H1595" s="125"/>
      <c r="I1595" s="72"/>
      <c r="J1595" s="72"/>
      <c r="K1595" s="108"/>
      <c r="L1595" s="108"/>
      <c r="M1595" s="108"/>
      <c r="N1595" s="108"/>
      <c r="O1595" s="108"/>
      <c r="P1595" s="108"/>
      <c r="Q1595" s="108"/>
      <c r="R1595" s="108"/>
      <c r="S1595" s="108"/>
      <c r="T1595" s="108"/>
      <c r="U1595" s="108"/>
      <c r="V1595" s="108"/>
      <c r="W1595" s="108"/>
      <c r="X1595" s="108"/>
      <c r="Y1595" s="108"/>
      <c r="Z1595" s="108"/>
      <c r="AA1595" s="108"/>
      <c r="AB1595" s="108"/>
    </row>
    <row r="1596" spans="1:28" ht="12.75" customHeight="1" x14ac:dyDescent="0.35">
      <c r="A1596" s="105"/>
      <c r="B1596" s="72"/>
      <c r="C1596" s="112"/>
      <c r="D1596" s="34"/>
      <c r="E1596" s="113"/>
      <c r="F1596" s="72"/>
      <c r="G1596" s="126"/>
      <c r="H1596" s="125"/>
      <c r="I1596" s="72"/>
      <c r="J1596" s="72"/>
      <c r="K1596" s="108"/>
      <c r="L1596" s="108"/>
      <c r="M1596" s="108"/>
      <c r="N1596" s="108"/>
      <c r="O1596" s="108"/>
      <c r="P1596" s="108"/>
      <c r="Q1596" s="108"/>
      <c r="R1596" s="108"/>
      <c r="S1596" s="108"/>
      <c r="T1596" s="108"/>
      <c r="U1596" s="108"/>
      <c r="V1596" s="108"/>
      <c r="W1596" s="108"/>
      <c r="X1596" s="108"/>
      <c r="Y1596" s="108"/>
      <c r="Z1596" s="108"/>
      <c r="AA1596" s="108"/>
      <c r="AB1596" s="108"/>
    </row>
    <row r="1597" spans="1:28" ht="12.75" customHeight="1" x14ac:dyDescent="0.35">
      <c r="A1597" s="105"/>
      <c r="B1597" s="72"/>
      <c r="C1597" s="112"/>
      <c r="D1597" s="34"/>
      <c r="E1597" s="113"/>
      <c r="F1597" s="72"/>
      <c r="G1597" s="126"/>
      <c r="H1597" s="125"/>
      <c r="I1597" s="72"/>
      <c r="J1597" s="72"/>
      <c r="K1597" s="108"/>
      <c r="L1597" s="108"/>
      <c r="M1597" s="108"/>
      <c r="N1597" s="108"/>
      <c r="O1597" s="108"/>
      <c r="P1597" s="108"/>
      <c r="Q1597" s="108"/>
      <c r="R1597" s="108"/>
      <c r="S1597" s="108"/>
      <c r="T1597" s="108"/>
      <c r="U1597" s="108"/>
      <c r="V1597" s="108"/>
      <c r="W1597" s="108"/>
      <c r="X1597" s="108"/>
      <c r="Y1597" s="108"/>
      <c r="Z1597" s="108"/>
      <c r="AA1597" s="108"/>
      <c r="AB1597" s="108"/>
    </row>
    <row r="1598" spans="1:28" ht="12.75" customHeight="1" x14ac:dyDescent="0.35">
      <c r="A1598" s="105"/>
      <c r="B1598" s="72"/>
      <c r="C1598" s="112"/>
      <c r="D1598" s="34"/>
      <c r="E1598" s="113"/>
      <c r="F1598" s="72"/>
      <c r="G1598" s="126"/>
      <c r="H1598" s="125"/>
      <c r="I1598" s="72"/>
      <c r="J1598" s="72"/>
      <c r="K1598" s="108"/>
      <c r="L1598" s="108"/>
      <c r="M1598" s="108"/>
      <c r="N1598" s="108"/>
      <c r="O1598" s="108"/>
      <c r="P1598" s="108"/>
      <c r="Q1598" s="108"/>
      <c r="R1598" s="108"/>
      <c r="S1598" s="108"/>
      <c r="T1598" s="108"/>
      <c r="U1598" s="108"/>
      <c r="V1598" s="108"/>
      <c r="W1598" s="108"/>
      <c r="X1598" s="108"/>
      <c r="Y1598" s="108"/>
      <c r="Z1598" s="108"/>
      <c r="AA1598" s="108"/>
      <c r="AB1598" s="108"/>
    </row>
    <row r="1599" spans="1:28" ht="12.75" customHeight="1" x14ac:dyDescent="0.35">
      <c r="A1599" s="105"/>
      <c r="B1599" s="72"/>
      <c r="C1599" s="112"/>
      <c r="D1599" s="34"/>
      <c r="E1599" s="113"/>
      <c r="F1599" s="72"/>
      <c r="G1599" s="126"/>
      <c r="H1599" s="125"/>
      <c r="I1599" s="72"/>
      <c r="J1599" s="72"/>
      <c r="K1599" s="108"/>
      <c r="L1599" s="108"/>
      <c r="M1599" s="108"/>
      <c r="N1599" s="108"/>
      <c r="O1599" s="108"/>
      <c r="P1599" s="108"/>
      <c r="Q1599" s="108"/>
      <c r="R1599" s="108"/>
      <c r="S1599" s="108"/>
      <c r="T1599" s="108"/>
      <c r="U1599" s="108"/>
      <c r="V1599" s="108"/>
      <c r="W1599" s="108"/>
      <c r="X1599" s="108"/>
      <c r="Y1599" s="108"/>
      <c r="Z1599" s="108"/>
      <c r="AA1599" s="108"/>
      <c r="AB1599" s="108"/>
    </row>
    <row r="1600" spans="1:28" ht="12.75" customHeight="1" x14ac:dyDescent="0.35">
      <c r="A1600" s="105"/>
      <c r="B1600" s="72"/>
      <c r="C1600" s="112"/>
      <c r="D1600" s="34"/>
      <c r="E1600" s="113"/>
      <c r="F1600" s="72"/>
      <c r="G1600" s="126"/>
      <c r="H1600" s="125"/>
      <c r="I1600" s="72"/>
      <c r="J1600" s="72"/>
      <c r="K1600" s="108"/>
      <c r="L1600" s="108"/>
      <c r="M1600" s="108"/>
      <c r="N1600" s="108"/>
      <c r="O1600" s="108"/>
      <c r="P1600" s="108"/>
      <c r="Q1600" s="108"/>
      <c r="R1600" s="108"/>
      <c r="S1600" s="108"/>
      <c r="T1600" s="108"/>
      <c r="U1600" s="108"/>
      <c r="V1600" s="108"/>
      <c r="W1600" s="108"/>
      <c r="X1600" s="108"/>
      <c r="Y1600" s="108"/>
      <c r="Z1600" s="108"/>
      <c r="AA1600" s="108"/>
      <c r="AB1600" s="108"/>
    </row>
    <row r="1601" spans="1:28" ht="12.75" customHeight="1" x14ac:dyDescent="0.35">
      <c r="A1601" s="105"/>
      <c r="B1601" s="72"/>
      <c r="C1601" s="112"/>
      <c r="D1601" s="34"/>
      <c r="E1601" s="113"/>
      <c r="F1601" s="72"/>
      <c r="G1601" s="126"/>
      <c r="H1601" s="125"/>
      <c r="I1601" s="72"/>
      <c r="J1601" s="72"/>
      <c r="K1601" s="108"/>
      <c r="L1601" s="108"/>
      <c r="M1601" s="108"/>
      <c r="N1601" s="108"/>
      <c r="O1601" s="108"/>
      <c r="P1601" s="108"/>
      <c r="Q1601" s="108"/>
      <c r="R1601" s="108"/>
      <c r="S1601" s="108"/>
      <c r="T1601" s="108"/>
      <c r="U1601" s="108"/>
      <c r="V1601" s="108"/>
      <c r="W1601" s="108"/>
      <c r="X1601" s="108"/>
      <c r="Y1601" s="108"/>
      <c r="Z1601" s="108"/>
      <c r="AA1601" s="108"/>
      <c r="AB1601" s="108"/>
    </row>
    <row r="1602" spans="1:28" ht="12.75" customHeight="1" x14ac:dyDescent="0.35">
      <c r="A1602" s="105"/>
      <c r="B1602" s="72"/>
      <c r="C1602" s="112"/>
      <c r="D1602" s="34"/>
      <c r="E1602" s="113"/>
      <c r="F1602" s="72"/>
      <c r="G1602" s="126"/>
      <c r="H1602" s="125"/>
      <c r="I1602" s="72"/>
      <c r="J1602" s="72"/>
      <c r="K1602" s="108"/>
      <c r="L1602" s="108"/>
      <c r="M1602" s="108"/>
      <c r="N1602" s="108"/>
      <c r="O1602" s="108"/>
      <c r="P1602" s="108"/>
      <c r="Q1602" s="108"/>
      <c r="R1602" s="108"/>
      <c r="S1602" s="108"/>
      <c r="T1602" s="108"/>
      <c r="U1602" s="108"/>
      <c r="V1602" s="108"/>
      <c r="W1602" s="108"/>
      <c r="X1602" s="108"/>
      <c r="Y1602" s="108"/>
      <c r="Z1602" s="108"/>
      <c r="AA1602" s="108"/>
      <c r="AB1602" s="108"/>
    </row>
    <row r="1603" spans="1:28" ht="12.75" customHeight="1" x14ac:dyDescent="0.35">
      <c r="A1603" s="105"/>
      <c r="B1603" s="72"/>
      <c r="C1603" s="112"/>
      <c r="D1603" s="34"/>
      <c r="E1603" s="113"/>
      <c r="F1603" s="72"/>
      <c r="G1603" s="126"/>
      <c r="H1603" s="125"/>
      <c r="I1603" s="72"/>
      <c r="J1603" s="72"/>
      <c r="K1603" s="108"/>
      <c r="L1603" s="108"/>
      <c r="M1603" s="108"/>
      <c r="N1603" s="108"/>
      <c r="O1603" s="108"/>
      <c r="P1603" s="108"/>
      <c r="Q1603" s="108"/>
      <c r="R1603" s="108"/>
      <c r="S1603" s="108"/>
      <c r="T1603" s="108"/>
      <c r="U1603" s="108"/>
      <c r="V1603" s="108"/>
      <c r="W1603" s="108"/>
      <c r="X1603" s="108"/>
      <c r="Y1603" s="108"/>
      <c r="Z1603" s="108"/>
      <c r="AA1603" s="108"/>
      <c r="AB1603" s="108"/>
    </row>
    <row r="1604" spans="1:28" ht="12.75" customHeight="1" x14ac:dyDescent="0.35">
      <c r="A1604" s="105"/>
      <c r="B1604" s="72"/>
      <c r="C1604" s="112"/>
      <c r="D1604" s="34"/>
      <c r="E1604" s="113"/>
      <c r="F1604" s="72"/>
      <c r="G1604" s="126"/>
      <c r="H1604" s="125"/>
      <c r="I1604" s="72"/>
      <c r="J1604" s="72"/>
      <c r="K1604" s="108"/>
      <c r="L1604" s="108"/>
      <c r="M1604" s="108"/>
      <c r="N1604" s="108"/>
      <c r="O1604" s="108"/>
      <c r="P1604" s="108"/>
      <c r="Q1604" s="108"/>
      <c r="R1604" s="108"/>
      <c r="S1604" s="108"/>
      <c r="T1604" s="108"/>
      <c r="U1604" s="108"/>
      <c r="V1604" s="108"/>
      <c r="W1604" s="108"/>
      <c r="X1604" s="108"/>
      <c r="Y1604" s="108"/>
      <c r="Z1604" s="108"/>
      <c r="AA1604" s="108"/>
      <c r="AB1604" s="108"/>
    </row>
    <row r="1605" spans="1:28" ht="12.75" customHeight="1" x14ac:dyDescent="0.35">
      <c r="A1605" s="105"/>
      <c r="B1605" s="72"/>
      <c r="C1605" s="112"/>
      <c r="D1605" s="34"/>
      <c r="E1605" s="113"/>
      <c r="F1605" s="72"/>
      <c r="G1605" s="126"/>
      <c r="H1605" s="125"/>
      <c r="I1605" s="72"/>
      <c r="J1605" s="72"/>
      <c r="K1605" s="108"/>
      <c r="L1605" s="108"/>
      <c r="M1605" s="108"/>
      <c r="N1605" s="108"/>
      <c r="O1605" s="108"/>
      <c r="P1605" s="108"/>
      <c r="Q1605" s="108"/>
      <c r="R1605" s="108"/>
      <c r="S1605" s="108"/>
      <c r="T1605" s="108"/>
      <c r="U1605" s="108"/>
      <c r="V1605" s="108"/>
      <c r="W1605" s="108"/>
      <c r="X1605" s="108"/>
      <c r="Y1605" s="108"/>
      <c r="Z1605" s="108"/>
      <c r="AA1605" s="108"/>
      <c r="AB1605" s="108"/>
    </row>
    <row r="1606" spans="1:28" ht="12.75" customHeight="1" x14ac:dyDescent="0.35">
      <c r="A1606" s="105"/>
      <c r="B1606" s="72"/>
      <c r="C1606" s="112"/>
      <c r="D1606" s="34"/>
      <c r="E1606" s="113"/>
      <c r="F1606" s="72"/>
      <c r="G1606" s="126"/>
      <c r="H1606" s="125"/>
      <c r="I1606" s="72"/>
      <c r="J1606" s="72"/>
      <c r="K1606" s="108"/>
      <c r="L1606" s="108"/>
      <c r="M1606" s="108"/>
      <c r="N1606" s="108"/>
      <c r="O1606" s="108"/>
      <c r="P1606" s="108"/>
      <c r="Q1606" s="108"/>
      <c r="R1606" s="108"/>
      <c r="S1606" s="108"/>
      <c r="T1606" s="108"/>
      <c r="U1606" s="108"/>
      <c r="V1606" s="108"/>
      <c r="W1606" s="108"/>
      <c r="X1606" s="108"/>
      <c r="Y1606" s="108"/>
      <c r="Z1606" s="108"/>
      <c r="AA1606" s="108"/>
      <c r="AB1606" s="108"/>
    </row>
    <row r="1607" spans="1:28" ht="12.75" customHeight="1" x14ac:dyDescent="0.35">
      <c r="A1607" s="105"/>
      <c r="B1607" s="72"/>
      <c r="C1607" s="112"/>
      <c r="D1607" s="34"/>
      <c r="E1607" s="113"/>
      <c r="F1607" s="72"/>
      <c r="G1607" s="126"/>
      <c r="H1607" s="125"/>
      <c r="I1607" s="72"/>
      <c r="J1607" s="72"/>
      <c r="K1607" s="108"/>
      <c r="L1607" s="108"/>
      <c r="M1607" s="108"/>
      <c r="N1607" s="108"/>
      <c r="O1607" s="108"/>
      <c r="P1607" s="108"/>
      <c r="Q1607" s="108"/>
      <c r="R1607" s="108"/>
      <c r="S1607" s="108"/>
      <c r="T1607" s="108"/>
      <c r="U1607" s="108"/>
      <c r="V1607" s="108"/>
      <c r="W1607" s="108"/>
      <c r="X1607" s="108"/>
      <c r="Y1607" s="108"/>
      <c r="Z1607" s="108"/>
      <c r="AA1607" s="108"/>
      <c r="AB1607" s="108"/>
    </row>
    <row r="1608" spans="1:28" ht="12.75" customHeight="1" x14ac:dyDescent="0.35">
      <c r="A1608" s="105"/>
      <c r="B1608" s="72"/>
      <c r="C1608" s="112"/>
      <c r="D1608" s="34"/>
      <c r="E1608" s="113"/>
      <c r="F1608" s="72"/>
      <c r="G1608" s="126"/>
      <c r="H1608" s="125"/>
      <c r="I1608" s="72"/>
      <c r="J1608" s="72"/>
      <c r="K1608" s="108"/>
      <c r="L1608" s="108"/>
      <c r="M1608" s="108"/>
      <c r="N1608" s="108"/>
      <c r="O1608" s="108"/>
      <c r="P1608" s="108"/>
      <c r="Q1608" s="108"/>
      <c r="R1608" s="108"/>
      <c r="S1608" s="108"/>
      <c r="T1608" s="108"/>
      <c r="U1608" s="108"/>
      <c r="V1608" s="108"/>
      <c r="W1608" s="108"/>
      <c r="X1608" s="108"/>
      <c r="Y1608" s="108"/>
      <c r="Z1608" s="108"/>
      <c r="AA1608" s="108"/>
      <c r="AB1608" s="108"/>
    </row>
    <row r="1609" spans="1:28" ht="12.75" customHeight="1" x14ac:dyDescent="0.35">
      <c r="A1609" s="105"/>
      <c r="B1609" s="72"/>
      <c r="C1609" s="112"/>
      <c r="D1609" s="34"/>
      <c r="E1609" s="113"/>
      <c r="F1609" s="72"/>
      <c r="G1609" s="126"/>
      <c r="H1609" s="125"/>
      <c r="I1609" s="72"/>
      <c r="J1609" s="72"/>
      <c r="K1609" s="108"/>
      <c r="L1609" s="108"/>
      <c r="M1609" s="108"/>
      <c r="N1609" s="108"/>
      <c r="O1609" s="108"/>
      <c r="P1609" s="108"/>
      <c r="Q1609" s="108"/>
      <c r="R1609" s="108"/>
      <c r="S1609" s="108"/>
      <c r="T1609" s="108"/>
      <c r="U1609" s="108"/>
      <c r="V1609" s="108"/>
      <c r="W1609" s="108"/>
      <c r="X1609" s="108"/>
      <c r="Y1609" s="108"/>
      <c r="Z1609" s="108"/>
      <c r="AA1609" s="108"/>
      <c r="AB1609" s="108"/>
    </row>
    <row r="1610" spans="1:28" ht="12.75" customHeight="1" x14ac:dyDescent="0.35">
      <c r="A1610" s="105"/>
      <c r="B1610" s="72"/>
      <c r="C1610" s="112"/>
      <c r="D1610" s="34"/>
      <c r="E1610" s="113"/>
      <c r="F1610" s="72"/>
      <c r="G1610" s="126"/>
      <c r="H1610" s="125"/>
      <c r="I1610" s="72"/>
      <c r="J1610" s="72"/>
      <c r="K1610" s="108"/>
      <c r="L1610" s="108"/>
      <c r="M1610" s="108"/>
      <c r="N1610" s="108"/>
      <c r="O1610" s="108"/>
      <c r="P1610" s="108"/>
      <c r="Q1610" s="108"/>
      <c r="R1610" s="108"/>
      <c r="S1610" s="108"/>
      <c r="T1610" s="108"/>
      <c r="U1610" s="108"/>
      <c r="V1610" s="108"/>
      <c r="W1610" s="108"/>
      <c r="X1610" s="108"/>
      <c r="Y1610" s="108"/>
      <c r="Z1610" s="108"/>
      <c r="AA1610" s="108"/>
      <c r="AB1610" s="108"/>
    </row>
    <row r="1611" spans="1:28" ht="12.75" customHeight="1" x14ac:dyDescent="0.35">
      <c r="A1611" s="105"/>
      <c r="B1611" s="72"/>
      <c r="C1611" s="112"/>
      <c r="D1611" s="34"/>
      <c r="E1611" s="113"/>
      <c r="F1611" s="72"/>
      <c r="G1611" s="126"/>
      <c r="H1611" s="125"/>
      <c r="I1611" s="72"/>
      <c r="J1611" s="72"/>
      <c r="K1611" s="108"/>
      <c r="L1611" s="108"/>
      <c r="M1611" s="108"/>
      <c r="N1611" s="108"/>
      <c r="O1611" s="108"/>
      <c r="P1611" s="108"/>
      <c r="Q1611" s="108"/>
      <c r="R1611" s="108"/>
      <c r="S1611" s="108"/>
      <c r="T1611" s="108"/>
      <c r="U1611" s="108"/>
      <c r="V1611" s="108"/>
      <c r="W1611" s="108"/>
      <c r="X1611" s="108"/>
      <c r="Y1611" s="108"/>
      <c r="Z1611" s="108"/>
      <c r="AA1611" s="108"/>
      <c r="AB1611" s="108"/>
    </row>
    <row r="1612" spans="1:28" ht="12.75" customHeight="1" x14ac:dyDescent="0.35">
      <c r="A1612" s="105"/>
      <c r="B1612" s="72"/>
      <c r="C1612" s="112"/>
      <c r="D1612" s="34"/>
      <c r="E1612" s="113"/>
      <c r="F1612" s="72"/>
      <c r="G1612" s="126"/>
      <c r="H1612" s="125"/>
      <c r="I1612" s="72"/>
      <c r="J1612" s="72"/>
      <c r="K1612" s="108"/>
      <c r="L1612" s="108"/>
      <c r="M1612" s="108"/>
      <c r="N1612" s="108"/>
      <c r="O1612" s="108"/>
      <c r="P1612" s="108"/>
      <c r="Q1612" s="108"/>
      <c r="R1612" s="108"/>
      <c r="S1612" s="108"/>
      <c r="T1612" s="108"/>
      <c r="U1612" s="108"/>
      <c r="V1612" s="108"/>
      <c r="W1612" s="108"/>
      <c r="X1612" s="108"/>
      <c r="Y1612" s="108"/>
      <c r="Z1612" s="108"/>
      <c r="AA1612" s="108"/>
      <c r="AB1612" s="108"/>
    </row>
    <row r="1613" spans="1:28" ht="12.75" customHeight="1" x14ac:dyDescent="0.35">
      <c r="A1613" s="105"/>
      <c r="B1613" s="72"/>
      <c r="C1613" s="112"/>
      <c r="D1613" s="34"/>
      <c r="E1613" s="113"/>
      <c r="F1613" s="72"/>
      <c r="G1613" s="126"/>
      <c r="H1613" s="125"/>
      <c r="I1613" s="72"/>
      <c r="J1613" s="72"/>
      <c r="K1613" s="108"/>
      <c r="L1613" s="108"/>
      <c r="M1613" s="108"/>
      <c r="N1613" s="108"/>
      <c r="O1613" s="108"/>
      <c r="P1613" s="108"/>
      <c r="Q1613" s="108"/>
      <c r="R1613" s="108"/>
      <c r="S1613" s="108"/>
      <c r="T1613" s="108"/>
      <c r="U1613" s="108"/>
      <c r="V1613" s="108"/>
      <c r="W1613" s="108"/>
      <c r="X1613" s="108"/>
      <c r="Y1613" s="108"/>
      <c r="Z1613" s="108"/>
      <c r="AA1613" s="108"/>
      <c r="AB1613" s="108"/>
    </row>
    <row r="1614" spans="1:28" ht="12.75" customHeight="1" x14ac:dyDescent="0.35">
      <c r="A1614" s="105"/>
      <c r="B1614" s="72"/>
      <c r="C1614" s="112"/>
      <c r="D1614" s="34"/>
      <c r="E1614" s="113"/>
      <c r="F1614" s="72"/>
      <c r="G1614" s="126"/>
      <c r="H1614" s="125"/>
      <c r="I1614" s="72"/>
      <c r="J1614" s="72"/>
      <c r="K1614" s="108"/>
      <c r="L1614" s="108"/>
      <c r="M1614" s="108"/>
      <c r="N1614" s="108"/>
      <c r="O1614" s="108"/>
      <c r="P1614" s="108"/>
      <c r="Q1614" s="108"/>
      <c r="R1614" s="108"/>
      <c r="S1614" s="108"/>
      <c r="T1614" s="108"/>
      <c r="U1614" s="108"/>
      <c r="V1614" s="108"/>
      <c r="W1614" s="108"/>
      <c r="X1614" s="108"/>
      <c r="Y1614" s="108"/>
      <c r="Z1614" s="108"/>
      <c r="AA1614" s="108"/>
      <c r="AB1614" s="108"/>
    </row>
    <row r="1615" spans="1:28" ht="12.75" customHeight="1" x14ac:dyDescent="0.35">
      <c r="A1615" s="105"/>
      <c r="B1615" s="72"/>
      <c r="C1615" s="112"/>
      <c r="D1615" s="34"/>
      <c r="E1615" s="113"/>
      <c r="F1615" s="72"/>
      <c r="G1615" s="126"/>
      <c r="H1615" s="125"/>
      <c r="I1615" s="72"/>
      <c r="J1615" s="72"/>
      <c r="K1615" s="108"/>
      <c r="L1615" s="108"/>
      <c r="M1615" s="108"/>
      <c r="N1615" s="108"/>
      <c r="O1615" s="108"/>
      <c r="P1615" s="108"/>
      <c r="Q1615" s="108"/>
      <c r="R1615" s="108"/>
      <c r="S1615" s="108"/>
      <c r="T1615" s="108"/>
      <c r="U1615" s="108"/>
      <c r="V1615" s="108"/>
      <c r="W1615" s="108"/>
      <c r="X1615" s="108"/>
      <c r="Y1615" s="108"/>
      <c r="Z1615" s="108"/>
      <c r="AA1615" s="108"/>
      <c r="AB1615" s="108"/>
    </row>
    <row r="1616" spans="1:28" ht="12.75" customHeight="1" x14ac:dyDescent="0.35">
      <c r="A1616" s="105"/>
      <c r="B1616" s="72"/>
      <c r="C1616" s="112"/>
      <c r="D1616" s="34"/>
      <c r="E1616" s="113"/>
      <c r="F1616" s="72"/>
      <c r="G1616" s="126"/>
      <c r="H1616" s="125"/>
      <c r="I1616" s="72"/>
      <c r="J1616" s="72"/>
      <c r="K1616" s="108"/>
      <c r="L1616" s="108"/>
      <c r="M1616" s="108"/>
      <c r="N1616" s="108"/>
      <c r="O1616" s="108"/>
      <c r="P1616" s="108"/>
      <c r="Q1616" s="108"/>
      <c r="R1616" s="108"/>
      <c r="S1616" s="108"/>
      <c r="T1616" s="108"/>
      <c r="U1616" s="108"/>
      <c r="V1616" s="108"/>
      <c r="W1616" s="108"/>
      <c r="X1616" s="108"/>
      <c r="Y1616" s="108"/>
      <c r="Z1616" s="108"/>
      <c r="AA1616" s="108"/>
      <c r="AB1616" s="108"/>
    </row>
    <row r="1617" spans="1:28" ht="12.75" customHeight="1" x14ac:dyDescent="0.35">
      <c r="A1617" s="105"/>
      <c r="B1617" s="72"/>
      <c r="C1617" s="112"/>
      <c r="D1617" s="34"/>
      <c r="E1617" s="113"/>
      <c r="F1617" s="72"/>
      <c r="G1617" s="126"/>
      <c r="H1617" s="125"/>
      <c r="I1617" s="72"/>
      <c r="J1617" s="72"/>
      <c r="K1617" s="108"/>
      <c r="L1617" s="108"/>
      <c r="M1617" s="108"/>
      <c r="N1617" s="108"/>
      <c r="O1617" s="108"/>
      <c r="P1617" s="108"/>
      <c r="Q1617" s="108"/>
      <c r="R1617" s="108"/>
      <c r="S1617" s="108"/>
      <c r="T1617" s="108"/>
      <c r="U1617" s="108"/>
      <c r="V1617" s="108"/>
      <c r="W1617" s="108"/>
      <c r="X1617" s="108"/>
      <c r="Y1617" s="108"/>
      <c r="Z1617" s="108"/>
      <c r="AA1617" s="108"/>
      <c r="AB1617" s="108"/>
    </row>
    <row r="1618" spans="1:28" ht="12.75" customHeight="1" x14ac:dyDescent="0.35">
      <c r="A1618" s="105"/>
      <c r="B1618" s="72"/>
      <c r="C1618" s="112"/>
      <c r="D1618" s="34"/>
      <c r="E1618" s="113"/>
      <c r="F1618" s="72"/>
      <c r="G1618" s="126"/>
      <c r="H1618" s="125"/>
      <c r="I1618" s="72"/>
      <c r="J1618" s="72"/>
      <c r="K1618" s="108"/>
      <c r="L1618" s="108"/>
      <c r="M1618" s="108"/>
      <c r="N1618" s="108"/>
      <c r="O1618" s="108"/>
      <c r="P1618" s="108"/>
      <c r="Q1618" s="108"/>
      <c r="R1618" s="108"/>
      <c r="S1618" s="108"/>
      <c r="T1618" s="108"/>
      <c r="U1618" s="108"/>
      <c r="V1618" s="108"/>
      <c r="W1618" s="108"/>
      <c r="X1618" s="108"/>
      <c r="Y1618" s="108"/>
      <c r="Z1618" s="108"/>
      <c r="AA1618" s="108"/>
      <c r="AB1618" s="108"/>
    </row>
    <row r="1619" spans="1:28" ht="12.75" customHeight="1" x14ac:dyDescent="0.35">
      <c r="A1619" s="105"/>
      <c r="B1619" s="72"/>
      <c r="C1619" s="112"/>
      <c r="D1619" s="34"/>
      <c r="E1619" s="113"/>
      <c r="F1619" s="72"/>
      <c r="G1619" s="126"/>
      <c r="H1619" s="125"/>
      <c r="I1619" s="72"/>
      <c r="J1619" s="72"/>
      <c r="K1619" s="108"/>
      <c r="L1619" s="108"/>
      <c r="M1619" s="108"/>
      <c r="N1619" s="108"/>
      <c r="O1619" s="108"/>
      <c r="P1619" s="108"/>
      <c r="Q1619" s="108"/>
      <c r="R1619" s="108"/>
      <c r="S1619" s="108"/>
      <c r="T1619" s="108"/>
      <c r="U1619" s="108"/>
      <c r="V1619" s="108"/>
      <c r="W1619" s="108"/>
      <c r="X1619" s="108"/>
      <c r="Y1619" s="108"/>
      <c r="Z1619" s="108"/>
      <c r="AA1619" s="108"/>
      <c r="AB1619" s="108"/>
    </row>
    <row r="1620" spans="1:28" ht="12.75" customHeight="1" x14ac:dyDescent="0.35">
      <c r="A1620" s="105"/>
      <c r="B1620" s="72"/>
      <c r="C1620" s="112"/>
      <c r="D1620" s="34"/>
      <c r="E1620" s="113"/>
      <c r="F1620" s="72"/>
      <c r="G1620" s="126"/>
      <c r="H1620" s="125"/>
      <c r="I1620" s="72"/>
      <c r="J1620" s="72"/>
      <c r="K1620" s="108"/>
      <c r="L1620" s="108"/>
      <c r="M1620" s="108"/>
      <c r="N1620" s="108"/>
      <c r="O1620" s="108"/>
      <c r="P1620" s="108"/>
      <c r="Q1620" s="108"/>
      <c r="R1620" s="108"/>
      <c r="S1620" s="108"/>
      <c r="T1620" s="108"/>
      <c r="U1620" s="108"/>
      <c r="V1620" s="108"/>
      <c r="W1620" s="108"/>
      <c r="X1620" s="108"/>
      <c r="Y1620" s="108"/>
      <c r="Z1620" s="108"/>
      <c r="AA1620" s="108"/>
      <c r="AB1620" s="108"/>
    </row>
    <row r="1621" spans="1:28" ht="12.75" customHeight="1" x14ac:dyDescent="0.35">
      <c r="A1621" s="105"/>
      <c r="B1621" s="72"/>
      <c r="C1621" s="112"/>
      <c r="D1621" s="34"/>
      <c r="E1621" s="113"/>
      <c r="F1621" s="72"/>
      <c r="G1621" s="126"/>
      <c r="H1621" s="125"/>
      <c r="I1621" s="72"/>
      <c r="J1621" s="72"/>
      <c r="K1621" s="108"/>
      <c r="L1621" s="108"/>
      <c r="M1621" s="108"/>
      <c r="N1621" s="108"/>
      <c r="O1621" s="108"/>
      <c r="P1621" s="108"/>
      <c r="Q1621" s="108"/>
      <c r="R1621" s="108"/>
      <c r="S1621" s="108"/>
      <c r="T1621" s="108"/>
      <c r="U1621" s="108"/>
      <c r="V1621" s="108"/>
      <c r="W1621" s="108"/>
      <c r="X1621" s="108"/>
      <c r="Y1621" s="108"/>
      <c r="Z1621" s="108"/>
      <c r="AA1621" s="108"/>
      <c r="AB1621" s="108"/>
    </row>
    <row r="1622" spans="1:28" ht="12.75" customHeight="1" x14ac:dyDescent="0.35">
      <c r="A1622" s="105"/>
      <c r="B1622" s="72"/>
      <c r="C1622" s="112"/>
      <c r="D1622" s="34"/>
      <c r="E1622" s="113"/>
      <c r="F1622" s="72"/>
      <c r="G1622" s="126"/>
      <c r="H1622" s="125"/>
      <c r="I1622" s="72"/>
      <c r="J1622" s="72"/>
      <c r="K1622" s="108"/>
      <c r="L1622" s="108"/>
      <c r="M1622" s="108"/>
      <c r="N1622" s="108"/>
      <c r="O1622" s="108"/>
      <c r="P1622" s="108"/>
      <c r="Q1622" s="108"/>
      <c r="R1622" s="108"/>
      <c r="S1622" s="108"/>
      <c r="T1622" s="108"/>
      <c r="U1622" s="108"/>
      <c r="V1622" s="108"/>
      <c r="W1622" s="108"/>
      <c r="X1622" s="108"/>
      <c r="Y1622" s="108"/>
      <c r="Z1622" s="108"/>
      <c r="AA1622" s="108"/>
      <c r="AB1622" s="108"/>
    </row>
    <row r="1623" spans="1:28" ht="12.75" customHeight="1" x14ac:dyDescent="0.35">
      <c r="A1623" s="105"/>
      <c r="B1623" s="72"/>
      <c r="C1623" s="112"/>
      <c r="D1623" s="34"/>
      <c r="E1623" s="113"/>
      <c r="F1623" s="72"/>
      <c r="G1623" s="126"/>
      <c r="H1623" s="125"/>
      <c r="I1623" s="72"/>
      <c r="J1623" s="72"/>
      <c r="K1623" s="108"/>
      <c r="L1623" s="108"/>
      <c r="M1623" s="108"/>
      <c r="N1623" s="108"/>
      <c r="O1623" s="108"/>
      <c r="P1623" s="108"/>
      <c r="Q1623" s="108"/>
      <c r="R1623" s="108"/>
      <c r="S1623" s="108"/>
      <c r="T1623" s="108"/>
      <c r="U1623" s="108"/>
      <c r="V1623" s="108"/>
      <c r="W1623" s="108"/>
      <c r="X1623" s="108"/>
      <c r="Y1623" s="108"/>
      <c r="Z1623" s="108"/>
      <c r="AA1623" s="108"/>
      <c r="AB1623" s="108"/>
    </row>
    <row r="1624" spans="1:28" ht="12.75" customHeight="1" x14ac:dyDescent="0.35">
      <c r="A1624" s="105"/>
      <c r="B1624" s="72"/>
      <c r="C1624" s="112"/>
      <c r="D1624" s="34"/>
      <c r="E1624" s="113"/>
      <c r="F1624" s="72"/>
      <c r="G1624" s="126"/>
      <c r="H1624" s="125"/>
      <c r="I1624" s="72"/>
      <c r="J1624" s="72"/>
      <c r="K1624" s="108"/>
      <c r="L1624" s="108"/>
      <c r="M1624" s="108"/>
      <c r="N1624" s="108"/>
      <c r="O1624" s="108"/>
      <c r="P1624" s="108"/>
      <c r="Q1624" s="108"/>
      <c r="R1624" s="108"/>
      <c r="S1624" s="108"/>
      <c r="T1624" s="108"/>
      <c r="U1624" s="108"/>
      <c r="V1624" s="108"/>
      <c r="W1624" s="108"/>
      <c r="X1624" s="108"/>
      <c r="Y1624" s="108"/>
      <c r="Z1624" s="108"/>
      <c r="AA1624" s="108"/>
      <c r="AB1624" s="108"/>
    </row>
    <row r="1625" spans="1:28" ht="12.75" customHeight="1" x14ac:dyDescent="0.35">
      <c r="A1625" s="105"/>
      <c r="B1625" s="72"/>
      <c r="C1625" s="112"/>
      <c r="D1625" s="34"/>
      <c r="E1625" s="113"/>
      <c r="F1625" s="72"/>
      <c r="G1625" s="126"/>
      <c r="H1625" s="125"/>
      <c r="I1625" s="72"/>
      <c r="J1625" s="72"/>
      <c r="K1625" s="108"/>
      <c r="L1625" s="108"/>
      <c r="M1625" s="108"/>
      <c r="N1625" s="108"/>
      <c r="O1625" s="108"/>
      <c r="P1625" s="108"/>
      <c r="Q1625" s="108"/>
      <c r="R1625" s="108"/>
      <c r="S1625" s="108"/>
      <c r="T1625" s="108"/>
      <c r="U1625" s="108"/>
      <c r="V1625" s="108"/>
      <c r="W1625" s="108"/>
      <c r="X1625" s="108"/>
      <c r="Y1625" s="108"/>
      <c r="Z1625" s="108"/>
      <c r="AA1625" s="108"/>
      <c r="AB1625" s="108"/>
    </row>
    <row r="1626" spans="1:28" ht="12.75" customHeight="1" x14ac:dyDescent="0.35">
      <c r="A1626" s="105"/>
      <c r="B1626" s="72"/>
      <c r="C1626" s="112"/>
      <c r="D1626" s="34"/>
      <c r="E1626" s="113"/>
      <c r="F1626" s="72"/>
      <c r="G1626" s="126"/>
      <c r="H1626" s="125"/>
      <c r="I1626" s="72"/>
      <c r="J1626" s="72"/>
      <c r="K1626" s="108"/>
      <c r="L1626" s="108"/>
      <c r="M1626" s="108"/>
      <c r="N1626" s="108"/>
      <c r="O1626" s="108"/>
      <c r="P1626" s="108"/>
      <c r="Q1626" s="108"/>
      <c r="R1626" s="108"/>
      <c r="S1626" s="108"/>
      <c r="T1626" s="108"/>
      <c r="U1626" s="108"/>
      <c r="V1626" s="108"/>
      <c r="W1626" s="108"/>
      <c r="X1626" s="108"/>
      <c r="Y1626" s="108"/>
      <c r="Z1626" s="108"/>
      <c r="AA1626" s="108"/>
      <c r="AB1626" s="108"/>
    </row>
    <row r="1627" spans="1:28" ht="12.75" customHeight="1" x14ac:dyDescent="0.35">
      <c r="A1627" s="105"/>
      <c r="B1627" s="72"/>
      <c r="C1627" s="112"/>
      <c r="D1627" s="34"/>
      <c r="E1627" s="113"/>
      <c r="F1627" s="72"/>
      <c r="G1627" s="126"/>
      <c r="H1627" s="125"/>
      <c r="I1627" s="72"/>
      <c r="J1627" s="72"/>
      <c r="K1627" s="108"/>
      <c r="L1627" s="108"/>
      <c r="M1627" s="108"/>
      <c r="N1627" s="108"/>
      <c r="O1627" s="108"/>
      <c r="P1627" s="108"/>
      <c r="Q1627" s="108"/>
      <c r="R1627" s="108"/>
      <c r="S1627" s="108"/>
      <c r="T1627" s="108"/>
      <c r="U1627" s="108"/>
      <c r="V1627" s="108"/>
      <c r="W1627" s="108"/>
      <c r="X1627" s="108"/>
      <c r="Y1627" s="108"/>
      <c r="Z1627" s="108"/>
      <c r="AA1627" s="108"/>
      <c r="AB1627" s="108"/>
    </row>
    <row r="1628" spans="1:28" ht="12.75" customHeight="1" x14ac:dyDescent="0.35">
      <c r="A1628" s="105"/>
      <c r="B1628" s="72"/>
      <c r="C1628" s="112"/>
      <c r="D1628" s="34"/>
      <c r="E1628" s="113"/>
      <c r="F1628" s="72"/>
      <c r="G1628" s="126"/>
      <c r="H1628" s="125"/>
      <c r="I1628" s="72"/>
      <c r="J1628" s="72"/>
      <c r="K1628" s="108"/>
      <c r="L1628" s="108"/>
      <c r="M1628" s="108"/>
      <c r="N1628" s="108"/>
      <c r="O1628" s="108"/>
      <c r="P1628" s="108"/>
      <c r="Q1628" s="108"/>
      <c r="R1628" s="108"/>
      <c r="S1628" s="108"/>
      <c r="T1628" s="108"/>
      <c r="U1628" s="108"/>
      <c r="V1628" s="108"/>
      <c r="W1628" s="108"/>
      <c r="X1628" s="108"/>
      <c r="Y1628" s="108"/>
      <c r="Z1628" s="108"/>
      <c r="AA1628" s="108"/>
      <c r="AB1628" s="108"/>
    </row>
    <row r="1629" spans="1:28" ht="12.75" customHeight="1" x14ac:dyDescent="0.35">
      <c r="A1629" s="105"/>
      <c r="B1629" s="72"/>
      <c r="C1629" s="112"/>
      <c r="D1629" s="34"/>
      <c r="E1629" s="113"/>
      <c r="F1629" s="72"/>
      <c r="G1629" s="126"/>
      <c r="H1629" s="125"/>
      <c r="I1629" s="72"/>
      <c r="J1629" s="72"/>
      <c r="K1629" s="108"/>
      <c r="L1629" s="108"/>
      <c r="M1629" s="108"/>
      <c r="N1629" s="108"/>
      <c r="O1629" s="108"/>
      <c r="P1629" s="108"/>
      <c r="Q1629" s="108"/>
      <c r="R1629" s="108"/>
      <c r="S1629" s="108"/>
      <c r="T1629" s="108"/>
      <c r="U1629" s="108"/>
      <c r="V1629" s="108"/>
      <c r="W1629" s="108"/>
      <c r="X1629" s="108"/>
      <c r="Y1629" s="108"/>
      <c r="Z1629" s="108"/>
      <c r="AA1629" s="108"/>
      <c r="AB1629" s="108"/>
    </row>
  </sheetData>
  <autoFilter ref="A2:J1109" xr:uid="{00000000-0009-0000-0000-000001000000}"/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661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31</v>
      </c>
      <c r="C2" s="138">
        <f t="shared" ref="C2:C51" si="0">A2</f>
        <v>1</v>
      </c>
      <c r="D2" s="138" t="str">
        <f ca="1">IFERROR(OFFSET(TABLE!D$1,FF!B2-1,0),"")</f>
        <v>Jade Beale</v>
      </c>
      <c r="E2" s="139">
        <f ca="1">IFERROR(VLOOKUP(D2,TABLE!D:P,8,FALSE),"")</f>
        <v>4</v>
      </c>
      <c r="F2" s="140">
        <f ca="1">IFERROR(VLOOKUP(D2,TABLE!D:P,13,FALSE),"")</f>
        <v>370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47</v>
      </c>
      <c r="C3" s="138">
        <f t="shared" si="0"/>
        <v>2</v>
      </c>
      <c r="D3" s="138" t="str">
        <f ca="1">IFERROR(OFFSET(TABLE!D$1,FF!B3-1,0),"")</f>
        <v>Laura Sabourn</v>
      </c>
      <c r="E3" s="139">
        <f ca="1">IFERROR(VLOOKUP(D3,TABLE!D:P,8,FALSE),"")</f>
        <v>2</v>
      </c>
      <c r="F3" s="140">
        <f ca="1">IFERROR(VLOOKUP(D3,TABLE!D:P,13,FALSE),"")</f>
        <v>175</v>
      </c>
    </row>
    <row r="4" spans="1:6" ht="14.5" x14ac:dyDescent="0.35">
      <c r="A4" s="71">
        <f t="shared" si="1"/>
        <v>3</v>
      </c>
      <c r="B4" s="71">
        <f>IFERROR(MATCH(A$1&amp;A4,TABLE!C:C,0),"")</f>
        <v>55</v>
      </c>
      <c r="C4" s="138">
        <f t="shared" si="0"/>
        <v>3</v>
      </c>
      <c r="D4" s="138" t="str">
        <f ca="1">IFERROR(OFFSET(TABLE!D$1,FF!B4-1,0),"")</f>
        <v>Carys Lippiatt</v>
      </c>
      <c r="E4" s="139">
        <f ca="1">IFERROR(VLOOKUP(D4,TABLE!D:P,8,FALSE),"")</f>
        <v>1</v>
      </c>
      <c r="F4" s="140">
        <f ca="1">IFERROR(VLOOKUP(D4,TABLE!D:P,13,FALSE),"")</f>
        <v>94</v>
      </c>
    </row>
    <row r="5" spans="1:6" ht="14.5" x14ac:dyDescent="0.35">
      <c r="A5" s="71">
        <f t="shared" si="1"/>
        <v>4</v>
      </c>
      <c r="B5" s="71" t="str">
        <f>IFERROR(MATCH(A$1&amp;A5,TABLE!C:C,0),"")</f>
        <v/>
      </c>
      <c r="C5" s="138">
        <f t="shared" si="0"/>
        <v>4</v>
      </c>
      <c r="D5" s="138" t="str">
        <f ca="1">IFERROR(OFFSET(TABLE!D$1,FF!B5-1,0),"")</f>
        <v/>
      </c>
      <c r="E5" s="139" t="str">
        <f ca="1">IFERROR(VLOOKUP(D5,TABLE!D:P,8,FALSE),"")</f>
        <v/>
      </c>
      <c r="F5" s="140" t="str">
        <f ca="1">IFERROR(VLOOKUP(D5,TABLE!D:P,13,FALSE),"")</f>
        <v/>
      </c>
    </row>
    <row r="6" spans="1:6" ht="14.5" x14ac:dyDescent="0.35">
      <c r="A6" s="71">
        <f t="shared" si="1"/>
        <v>5</v>
      </c>
      <c r="B6" s="71" t="str">
        <f>IFERROR(MATCH(A$1&amp;A6,TABLE!C:C,0),"")</f>
        <v/>
      </c>
      <c r="C6" s="138">
        <f t="shared" si="0"/>
        <v>5</v>
      </c>
      <c r="D6" s="138" t="str">
        <f ca="1">IFERROR(OFFSET(TABLE!D$1,FF!B6-1,0),"")</f>
        <v/>
      </c>
      <c r="E6" s="139" t="str">
        <f ca="1">IFERROR(VLOOKUP(D6,TABLE!D:P,8,FALSE),"")</f>
        <v/>
      </c>
      <c r="F6" s="140" t="str">
        <f ca="1">IFERROR(VLOOKUP(D6,TABLE!D:P,13,FALSE),"")</f>
        <v/>
      </c>
    </row>
    <row r="7" spans="1:6" ht="14.5" x14ac:dyDescent="0.35">
      <c r="A7" s="71">
        <f t="shared" si="1"/>
        <v>6</v>
      </c>
      <c r="B7" s="71" t="str">
        <f>IFERROR(MATCH(A$1&amp;A7,TABLE!C:C,0),"")</f>
        <v/>
      </c>
      <c r="C7" s="138">
        <f t="shared" si="0"/>
        <v>6</v>
      </c>
      <c r="D7" s="138" t="str">
        <f ca="1">IFERROR(OFFSET(TABLE!D$1,FF!B7-1,0),"")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IFERROR(MATCH(A$1&amp;A8,TABLE!C:C,0),"")</f>
        <v/>
      </c>
      <c r="C8" s="138">
        <f t="shared" si="0"/>
        <v>7</v>
      </c>
      <c r="D8" s="138" t="str">
        <f ca="1">IFERROR(OFFSET(TABLE!D$1,FF!B8-1,0),"")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IFERROR(OFFSET(TABLE!D$1,FF!B9-1,0),"")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IFERROR(OFFSET(TABLE!D$1,FF!B10-1,0),"")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IFERROR(OFFSET(TABLE!D$1,FF!B11-1,0),"")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IFERROR(OFFSET(TABLE!D$1,FF!B12-1,0),"")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IFERROR(OFFSET(TABLE!D$1,FF!B13-1,0),"")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IFERROR(OFFSET(TABLE!D$1,FF!B14-1,0),"")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IFERROR(OFFSET(TABLE!D$1,FF!B15-1,0),"")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IFERROR(OFFSET(TABLE!D$1,FF!B16-1,0),"")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IFERROR(OFFSET(TABLE!D$1,FF!B17-1,0),"")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IFERROR(OFFSET(TABLE!D$1,FF!B18-1,0),"")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IFERROR(OFFSET(TABLE!D$1,FF!B19-1,0),"")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IFERROR(OFFSET(TABLE!D$1,FF!B20-1,0),"")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IFERROR(OFFSET(TABLE!D$1,FF!B21-1,0),"")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IFERROR(OFFSET(TABLE!D$1,FF!B22-1,0),"")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IFERROR(OFFSET(TABLE!D$1,FF!B23-1,0),"")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IFERROR(OFFSET(TABLE!D$1,FF!B24-1,0),"")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IFERROR(OFFSET(TABLE!D$1,FF!B25-1,0),"")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IFERROR(OFFSET(TABLE!D$1,FF!B26-1,0),"")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IFERROR(OFFSET(TABLE!D$1,FF!B27-1,0),"")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IFERROR(OFFSET(TABLE!D$1,FF!B28-1,0),"")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IFERROR(OFFSET(TABLE!D$1,FF!B29-1,0),"")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IFERROR(OFFSET(TABLE!D$1,FF!B30-1,0),"")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IFERROR(OFFSET(TABLE!D$1,FF!B31-1,0),"")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IFERROR(OFFSET(TABLE!D$1,FF!B32-1,0),"")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IFERROR(OFFSET(TABLE!D$1,FF!B33-1,0),"")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IFERROR(OFFSET(TABLE!D$1,FF!B34-1,0),"")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IFERROR(OFFSET(TABLE!D$1,FF!B35-1,0),"")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IFERROR(OFFSET(TABLE!D$1,FF!B36-1,0),"")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IFERROR(OFFSET(TABLE!D$1,FF!B37-1,0),"")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IFERROR(OFFSET(TABLE!D$1,FF!B38-1,0),"")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IFERROR(OFFSET(TABLE!D$1,FF!B39-1,0),"")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IFERROR(OFFSET(TABLE!D$1,FF!B40-1,0),"")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IFERROR(OFFSET(TABLE!D$1,FF!B41-1,0),"")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IFERROR(OFFSET(TABLE!D$1,FF!B42-1,0),"")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IFERROR(OFFSET(TABLE!D$1,FF!B43-1,0),"")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IFERROR(OFFSET(TABLE!D$1,FF!B44-1,0),"")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IFERROR(OFFSET(TABLE!D$1,FF!B45-1,0),"")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IFERROR(OFFSET(TABLE!D$1,FF!B46-1,0),"")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IFERROR(OFFSET(TABLE!D$1,FF!B47-1,0),"")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IFERROR(OFFSET(TABLE!D$1,FF!B48-1,0),"")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IFERROR(OFFSET(TABLE!D$1,FF!B49-1,0),"")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IFERROR(OFFSET(TABLE!D$1,FF!B50-1,0),"")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IFERROR(OFFSET(TABLE!D$1,FF!B51-1,0),"")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662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16</v>
      </c>
      <c r="C2" s="138">
        <f t="shared" ref="C2:C51" si="0">A2</f>
        <v>1</v>
      </c>
      <c r="D2" s="138" t="str">
        <f ca="1">IFERROR(OFFSET(TABLE!D$1,FG!B2-1,0),"")</f>
        <v>Louise Jennings</v>
      </c>
      <c r="E2" s="139">
        <f ca="1">IFERROR(VLOOKUP(D2,TABLE!D:P,8,FALSE),"")</f>
        <v>9</v>
      </c>
      <c r="F2" s="140">
        <f ca="1">IFERROR(VLOOKUP(D2,TABLE!D:P,13,FALSE),"")</f>
        <v>737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27</v>
      </c>
      <c r="C3" s="138">
        <f t="shared" si="0"/>
        <v>2</v>
      </c>
      <c r="D3" s="138" t="str">
        <f ca="1">IFERROR(OFFSET(TABLE!D$1,FG!B3-1,0),"")</f>
        <v>Jillian Sabourn</v>
      </c>
      <c r="E3" s="139">
        <f ca="1">IFERROR(VLOOKUP(D3,TABLE!D:P,8,FALSE),"")</f>
        <v>5</v>
      </c>
      <c r="F3" s="140">
        <f ca="1">IFERROR(VLOOKUP(D3,TABLE!D:P,13,FALSE),"")</f>
        <v>433</v>
      </c>
    </row>
    <row r="4" spans="1:6" ht="14.5" x14ac:dyDescent="0.35">
      <c r="A4" s="71">
        <f t="shared" si="1"/>
        <v>3</v>
      </c>
      <c r="B4" s="71">
        <f>IFERROR(MATCH(A$1&amp;A4,TABLE!C:C,0),"")</f>
        <v>32</v>
      </c>
      <c r="C4" s="138">
        <f t="shared" si="0"/>
        <v>3</v>
      </c>
      <c r="D4" s="138" t="str">
        <f ca="1">IFERROR(OFFSET(TABLE!D$1,FG!B4-1,0),"")</f>
        <v>Christine Huckerby</v>
      </c>
      <c r="E4" s="139">
        <f ca="1">IFERROR(VLOOKUP(D4,TABLE!D:P,8,FALSE),"")</f>
        <v>4</v>
      </c>
      <c r="F4" s="140">
        <f ca="1">IFERROR(VLOOKUP(D4,TABLE!D:P,13,FALSE),"")</f>
        <v>365</v>
      </c>
    </row>
    <row r="5" spans="1:6" ht="14.5" x14ac:dyDescent="0.35">
      <c r="A5" s="71">
        <f t="shared" si="1"/>
        <v>4</v>
      </c>
      <c r="B5" s="71">
        <f>IFERROR(MATCH(A$1&amp;A5,TABLE!C:C,0),"")</f>
        <v>46</v>
      </c>
      <c r="C5" s="138">
        <f t="shared" si="0"/>
        <v>4</v>
      </c>
      <c r="D5" s="138" t="str">
        <f ca="1">IFERROR(OFFSET(TABLE!D$1,FG!B5-1,0),"")</f>
        <v>Jean Hussey</v>
      </c>
      <c r="E5" s="139">
        <f ca="1">IFERROR(VLOOKUP(D5,TABLE!D:P,8,FALSE),"")</f>
        <v>2</v>
      </c>
      <c r="F5" s="140">
        <f ca="1">IFERROR(VLOOKUP(D5,TABLE!D:P,13,FALSE),"")</f>
        <v>179</v>
      </c>
    </row>
    <row r="6" spans="1:6" ht="14.5" x14ac:dyDescent="0.35">
      <c r="A6" s="71">
        <f t="shared" si="1"/>
        <v>5</v>
      </c>
      <c r="B6" s="71">
        <f>IFERROR(MATCH(A$1&amp;A6,TABLE!C:C,0),"")</f>
        <v>66</v>
      </c>
      <c r="C6" s="138">
        <f t="shared" si="0"/>
        <v>5</v>
      </c>
      <c r="D6" s="138" t="str">
        <f ca="1">IFERROR(OFFSET(TABLE!D$1,FG!B6-1,0),"")</f>
        <v>Anne Jones</v>
      </c>
      <c r="E6" s="139">
        <f ca="1">IFERROR(VLOOKUP(D6,TABLE!D:P,8,FALSE),"")</f>
        <v>1</v>
      </c>
      <c r="F6" s="140">
        <f ca="1">IFERROR(VLOOKUP(D6,TABLE!D:P,13,FALSE),"")</f>
        <v>90</v>
      </c>
    </row>
    <row r="7" spans="1:6" ht="14.5" x14ac:dyDescent="0.35">
      <c r="A7" s="71">
        <f t="shared" si="1"/>
        <v>6</v>
      </c>
      <c r="B7" s="71" t="str">
        <f>IFERROR(MATCH(A$1&amp;A7,TABLE!C:C,0),"")</f>
        <v/>
      </c>
      <c r="C7" s="138">
        <f t="shared" si="0"/>
        <v>6</v>
      </c>
      <c r="D7" s="138" t="str">
        <f ca="1">IFERROR(OFFSET(TABLE!D$1,FG!B7-1,0),"")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IFERROR(MATCH(A$1&amp;A8,TABLE!C:C,0),"")</f>
        <v/>
      </c>
      <c r="C8" s="138">
        <f t="shared" si="0"/>
        <v>7</v>
      </c>
      <c r="D8" s="138" t="str">
        <f ca="1">IFERROR(OFFSET(TABLE!D$1,FG!B8-1,0),"")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IFERROR(OFFSET(TABLE!D$1,FG!B9-1,0),"")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IFERROR(OFFSET(TABLE!D$1,FG!B10-1,0),"")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IFERROR(OFFSET(TABLE!D$1,FG!B11-1,0),"")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IFERROR(OFFSET(TABLE!D$1,FG!B12-1,0),"")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IFERROR(OFFSET(TABLE!D$1,FG!B13-1,0),"")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IFERROR(OFFSET(TABLE!D$1,FG!B14-1,0),"")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IFERROR(OFFSET(TABLE!D$1,FG!B15-1,0),"")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IFERROR(OFFSET(TABLE!D$1,FG!B16-1,0),"")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IFERROR(OFFSET(TABLE!D$1,FG!B17-1,0),"")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IFERROR(OFFSET(TABLE!D$1,FG!B18-1,0),"")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IFERROR(OFFSET(TABLE!D$1,FG!B19-1,0),"")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IFERROR(OFFSET(TABLE!D$1,FG!B20-1,0),"")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IFERROR(OFFSET(TABLE!D$1,FG!B21-1,0),"")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IFERROR(OFFSET(TABLE!D$1,FG!B22-1,0),"")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IFERROR(OFFSET(TABLE!D$1,FG!B23-1,0),"")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IFERROR(OFFSET(TABLE!D$1,FG!B24-1,0),"")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IFERROR(OFFSET(TABLE!D$1,FG!B25-1,0),"")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IFERROR(OFFSET(TABLE!D$1,FG!B26-1,0),"")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IFERROR(OFFSET(TABLE!D$1,FG!B27-1,0),"")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IFERROR(OFFSET(TABLE!D$1,FG!B28-1,0),"")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IFERROR(OFFSET(TABLE!D$1,FG!B29-1,0),"")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IFERROR(OFFSET(TABLE!D$1,FG!B30-1,0),"")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IFERROR(OFFSET(TABLE!D$1,FG!B31-1,0),"")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IFERROR(OFFSET(TABLE!D$1,FG!B32-1,0),"")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IFERROR(OFFSET(TABLE!D$1,FG!B33-1,0),"")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IFERROR(OFFSET(TABLE!D$1,FG!B34-1,0),"")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IFERROR(OFFSET(TABLE!D$1,FG!B35-1,0),"")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IFERROR(OFFSET(TABLE!D$1,FG!B36-1,0),"")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IFERROR(OFFSET(TABLE!D$1,FG!B37-1,0),"")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IFERROR(OFFSET(TABLE!D$1,FG!B38-1,0),"")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IFERROR(OFFSET(TABLE!D$1,FG!B39-1,0),"")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IFERROR(OFFSET(TABLE!D$1,FG!B40-1,0),"")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IFERROR(OFFSET(TABLE!D$1,FG!B41-1,0),"")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IFERROR(OFFSET(TABLE!D$1,FG!B42-1,0),"")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IFERROR(OFFSET(TABLE!D$1,FG!B43-1,0),"")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IFERROR(OFFSET(TABLE!D$1,FG!B44-1,0),"")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IFERROR(OFFSET(TABLE!D$1,FG!B45-1,0),"")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IFERROR(OFFSET(TABLE!D$1,FG!B46-1,0),"")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IFERROR(OFFSET(TABLE!D$1,FG!B47-1,0),"")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IFERROR(OFFSET(TABLE!D$1,FG!B48-1,0),"")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IFERROR(OFFSET(TABLE!D$1,FG!B49-1,0),"")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IFERROR(OFFSET(TABLE!D$1,FG!B50-1,0),"")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IFERROR(OFFSET(TABLE!D$1,FG!B51-1,0),"")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663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25</v>
      </c>
      <c r="C2" s="138">
        <f t="shared" ref="C2:C51" si="0">A2</f>
        <v>1</v>
      </c>
      <c r="D2" s="138" t="str">
        <f ca="1">IFERROR(OFFSET(TABLE!D$1,FU!B2-1,0),"")</f>
        <v>Ella Savage</v>
      </c>
      <c r="E2" s="139">
        <f ca="1">IFERROR(VLOOKUP(D2,TABLE!D:P,8,FALSE),"")</f>
        <v>5</v>
      </c>
      <c r="F2" s="140">
        <f ca="1">IFERROR(VLOOKUP(D2,TABLE!D:P,13,FALSE),"")</f>
        <v>476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33</v>
      </c>
      <c r="C3" s="138">
        <f t="shared" si="0"/>
        <v>2</v>
      </c>
      <c r="D3" s="138" t="str">
        <f ca="1">IFERROR(OFFSET(TABLE!D$1,FU!B3-1,0),"")</f>
        <v>Kat O'Mahony</v>
      </c>
      <c r="E3" s="139">
        <f ca="1">IFERROR(VLOOKUP(D3,TABLE!D:P,8,FALSE),"")</f>
        <v>3</v>
      </c>
      <c r="F3" s="140">
        <f ca="1">IFERROR(VLOOKUP(D3,TABLE!D:P,13,FALSE),"")</f>
        <v>296</v>
      </c>
    </row>
    <row r="4" spans="1:6" ht="14.5" x14ac:dyDescent="0.35">
      <c r="A4" s="71">
        <f t="shared" si="1"/>
        <v>3</v>
      </c>
      <c r="B4" s="71">
        <f>IFERROR(MATCH(A$1&amp;A4,TABLE!C:C,0),"")</f>
        <v>37</v>
      </c>
      <c r="C4" s="138">
        <f t="shared" si="0"/>
        <v>3</v>
      </c>
      <c r="D4" s="138" t="str">
        <f ca="1">IFERROR(OFFSET(TABLE!D$1,FU!B4-1,0),"")</f>
        <v>Caroline Robson</v>
      </c>
      <c r="E4" s="139">
        <f ca="1">IFERROR(VLOOKUP(D4,TABLE!D:P,8,FALSE),"")</f>
        <v>3</v>
      </c>
      <c r="F4" s="140">
        <f ca="1">IFERROR(VLOOKUP(D4,TABLE!D:P,13,FALSE),"")</f>
        <v>270</v>
      </c>
    </row>
    <row r="5" spans="1:6" ht="14.5" x14ac:dyDescent="0.35">
      <c r="A5" s="71">
        <f t="shared" si="1"/>
        <v>4</v>
      </c>
      <c r="B5" s="71">
        <f>IFERROR(MATCH(A$1&amp;A5,TABLE!C:C,0),"")</f>
        <v>38</v>
      </c>
      <c r="C5" s="138">
        <f t="shared" si="0"/>
        <v>4</v>
      </c>
      <c r="D5" s="138" t="str">
        <f ca="1">IFERROR(OFFSET(TABLE!D$1,FU!B5-1,0),"")</f>
        <v>Hope Wearing</v>
      </c>
      <c r="E5" s="139">
        <f ca="1">IFERROR(VLOOKUP(D5,TABLE!D:P,8,FALSE),"")</f>
        <v>2</v>
      </c>
      <c r="F5" s="140">
        <f ca="1">IFERROR(VLOOKUP(D5,TABLE!D:P,13,FALSE),"")</f>
        <v>199</v>
      </c>
    </row>
    <row r="6" spans="1:6" ht="14.5" x14ac:dyDescent="0.35">
      <c r="A6" s="71">
        <f t="shared" si="1"/>
        <v>5</v>
      </c>
      <c r="B6" s="71">
        <f>IFERROR(MATCH(A$1&amp;A6,TABLE!C:C,0),"")</f>
        <v>40</v>
      </c>
      <c r="C6" s="138">
        <f t="shared" si="0"/>
        <v>5</v>
      </c>
      <c r="D6" s="138" t="str">
        <f ca="1">IFERROR(OFFSET(TABLE!D$1,FU!B6-1,0),"")</f>
        <v>Aga Felska</v>
      </c>
      <c r="E6" s="139">
        <f ca="1">IFERROR(VLOOKUP(D6,TABLE!D:P,8,FALSE),"")</f>
        <v>2</v>
      </c>
      <c r="F6" s="140">
        <f ca="1">IFERROR(VLOOKUP(D6,TABLE!D:P,13,FALSE),"")</f>
        <v>190</v>
      </c>
    </row>
    <row r="7" spans="1:6" ht="14.5" x14ac:dyDescent="0.35">
      <c r="A7" s="71">
        <f t="shared" si="1"/>
        <v>6</v>
      </c>
      <c r="B7" s="71">
        <f>IFERROR(MATCH(A$1&amp;A7,TABLE!C:C,0),"")</f>
        <v>42</v>
      </c>
      <c r="C7" s="138">
        <f t="shared" si="0"/>
        <v>6</v>
      </c>
      <c r="D7" s="138" t="str">
        <f ca="1">IFERROR(OFFSET(TABLE!D$1,FU!B7-1,0),"")</f>
        <v>Rachel Smedley</v>
      </c>
      <c r="E7" s="139">
        <f ca="1">IFERROR(VLOOKUP(D7,TABLE!D:P,8,FALSE),"")</f>
        <v>2</v>
      </c>
      <c r="F7" s="140">
        <f ca="1">IFERROR(VLOOKUP(D7,TABLE!D:P,13,FALSE),"")</f>
        <v>184</v>
      </c>
    </row>
    <row r="8" spans="1:6" ht="14.5" x14ac:dyDescent="0.35">
      <c r="A8" s="71">
        <f t="shared" si="1"/>
        <v>7</v>
      </c>
      <c r="B8" s="71">
        <f>IFERROR(MATCH(A$1&amp;A8,TABLE!C:C,0),"")</f>
        <v>43</v>
      </c>
      <c r="C8" s="138">
        <f t="shared" si="0"/>
        <v>7</v>
      </c>
      <c r="D8" s="138" t="str">
        <f ca="1">IFERROR(OFFSET(TABLE!D$1,FU!B8-1,0),"")</f>
        <v>Morgan McCabe</v>
      </c>
      <c r="E8" s="139">
        <f ca="1">IFERROR(VLOOKUP(D8,TABLE!D:P,8,FALSE),"")</f>
        <v>2</v>
      </c>
      <c r="F8" s="140">
        <f ca="1">IFERROR(VLOOKUP(D8,TABLE!D:P,13,FALSE),"")</f>
        <v>183</v>
      </c>
    </row>
    <row r="9" spans="1:6" ht="14.5" x14ac:dyDescent="0.35">
      <c r="A9" s="71">
        <f t="shared" si="1"/>
        <v>8</v>
      </c>
      <c r="B9" s="71">
        <f>IFERROR(MATCH(A$1&amp;A9,TABLE!C:C,0),"")</f>
        <v>45</v>
      </c>
      <c r="C9" s="138">
        <f t="shared" si="0"/>
        <v>8</v>
      </c>
      <c r="D9" s="138" t="str">
        <f ca="1">IFERROR(OFFSET(TABLE!D$1,FU!B9-1,0),"")</f>
        <v>Hannah Robertshaw</v>
      </c>
      <c r="E9" s="139">
        <f ca="1">IFERROR(VLOOKUP(D9,TABLE!D:P,8,FALSE),"")</f>
        <v>2</v>
      </c>
      <c r="F9" s="140">
        <f ca="1">IFERROR(VLOOKUP(D9,TABLE!D:P,13,FALSE),"")</f>
        <v>179</v>
      </c>
    </row>
    <row r="10" spans="1:6" ht="14.5" x14ac:dyDescent="0.35">
      <c r="A10" s="71">
        <f t="shared" si="1"/>
        <v>9</v>
      </c>
      <c r="B10" s="71">
        <f>IFERROR(MATCH(A$1&amp;A10,TABLE!C:C,0),"")</f>
        <v>50</v>
      </c>
      <c r="C10" s="138">
        <f t="shared" si="0"/>
        <v>9</v>
      </c>
      <c r="D10" s="138" t="str">
        <f ca="1">IFERROR(OFFSET(TABLE!D$1,FU!B10-1,0),"")</f>
        <v>Amelia Laxton</v>
      </c>
      <c r="E10" s="139">
        <f ca="1">IFERROR(VLOOKUP(D10,TABLE!D:P,8,FALSE),"")</f>
        <v>1</v>
      </c>
      <c r="F10" s="140">
        <f ca="1">IFERROR(VLOOKUP(D10,TABLE!D:P,13,FALSE),"")</f>
        <v>99</v>
      </c>
    </row>
    <row r="11" spans="1:6" ht="14.5" x14ac:dyDescent="0.35">
      <c r="A11" s="71">
        <f t="shared" si="1"/>
        <v>10</v>
      </c>
      <c r="B11" s="71">
        <f>IFERROR(MATCH(A$1&amp;A11,TABLE!C:C,0),"")</f>
        <v>51</v>
      </c>
      <c r="C11" s="138">
        <f t="shared" si="0"/>
        <v>10</v>
      </c>
      <c r="D11" s="138" t="str">
        <f ca="1">IFERROR(OFFSET(TABLE!D$1,FU!B11-1,0),"")</f>
        <v>Isla Roberts</v>
      </c>
      <c r="E11" s="139">
        <f ca="1">IFERROR(VLOOKUP(D11,TABLE!D:P,8,FALSE),"")</f>
        <v>1</v>
      </c>
      <c r="F11" s="140">
        <f ca="1">IFERROR(VLOOKUP(D11,TABLE!D:P,13,FALSE),"")</f>
        <v>98</v>
      </c>
    </row>
    <row r="12" spans="1:6" ht="14.5" x14ac:dyDescent="0.35">
      <c r="A12" s="71">
        <f t="shared" si="1"/>
        <v>11</v>
      </c>
      <c r="B12" s="71">
        <f>IFERROR(MATCH(A$1&amp;A12,TABLE!C:C,0),"")</f>
        <v>53</v>
      </c>
      <c r="C12" s="138">
        <f t="shared" si="0"/>
        <v>11</v>
      </c>
      <c r="D12" s="138" t="str">
        <f ca="1">IFERROR(OFFSET(TABLE!D$1,FU!B12-1,0),"")</f>
        <v>Isla Butterworth</v>
      </c>
      <c r="E12" s="139">
        <f ca="1">IFERROR(VLOOKUP(D12,TABLE!D:P,8,FALSE),"")</f>
        <v>1</v>
      </c>
      <c r="F12" s="140">
        <f ca="1">IFERROR(VLOOKUP(D12,TABLE!D:P,13,FALSE),"")</f>
        <v>96</v>
      </c>
    </row>
    <row r="13" spans="1:6" ht="14.5" x14ac:dyDescent="0.35">
      <c r="A13" s="71">
        <f t="shared" si="1"/>
        <v>12</v>
      </c>
      <c r="B13" s="71">
        <f>IFERROR(MATCH(A$1&amp;A13,TABLE!C:C,0),"")</f>
        <v>56</v>
      </c>
      <c r="C13" s="138">
        <f t="shared" si="0"/>
        <v>12</v>
      </c>
      <c r="D13" s="138" t="str">
        <f ca="1">IFERROR(OFFSET(TABLE!D$1,FU!B13-1,0),"")</f>
        <v>Esme Kelly</v>
      </c>
      <c r="E13" s="139">
        <f ca="1">IFERROR(VLOOKUP(D13,TABLE!D:P,8,FALSE),"")</f>
        <v>1</v>
      </c>
      <c r="F13" s="140">
        <f ca="1">IFERROR(VLOOKUP(D13,TABLE!D:P,13,FALSE),"")</f>
        <v>94</v>
      </c>
    </row>
    <row r="14" spans="1:6" ht="14.5" x14ac:dyDescent="0.35">
      <c r="A14" s="71">
        <f t="shared" si="1"/>
        <v>13</v>
      </c>
      <c r="B14" s="71">
        <f>IFERROR(MATCH(A$1&amp;A14,TABLE!C:C,0),"")</f>
        <v>57</v>
      </c>
      <c r="C14" s="138">
        <f t="shared" si="0"/>
        <v>13</v>
      </c>
      <c r="D14" s="138" t="str">
        <f ca="1">IFERROR(OFFSET(TABLE!D$1,FU!B14-1,0),"")</f>
        <v>Kat Costello</v>
      </c>
      <c r="E14" s="139">
        <f ca="1">IFERROR(VLOOKUP(D14,TABLE!D:P,8,FALSE),"")</f>
        <v>1</v>
      </c>
      <c r="F14" s="140">
        <f ca="1">IFERROR(VLOOKUP(D14,TABLE!D:P,13,FALSE),"")</f>
        <v>94</v>
      </c>
    </row>
    <row r="15" spans="1:6" ht="14.5" x14ac:dyDescent="0.35">
      <c r="A15" s="71">
        <f t="shared" si="1"/>
        <v>14</v>
      </c>
      <c r="B15" s="71">
        <f>IFERROR(MATCH(A$1&amp;A15,TABLE!C:C,0),"")</f>
        <v>59</v>
      </c>
      <c r="C15" s="138">
        <f t="shared" si="0"/>
        <v>14</v>
      </c>
      <c r="D15" s="138" t="str">
        <f ca="1">IFERROR(OFFSET(TABLE!D$1,FU!B15-1,0),"")</f>
        <v>Carolyn Mackay</v>
      </c>
      <c r="E15" s="139">
        <f ca="1">IFERROR(VLOOKUP(D15,TABLE!D:P,8,FALSE),"")</f>
        <v>1</v>
      </c>
      <c r="F15" s="140">
        <f ca="1">IFERROR(VLOOKUP(D15,TABLE!D:P,13,FALSE),"")</f>
        <v>92</v>
      </c>
    </row>
    <row r="16" spans="1:6" ht="14.5" x14ac:dyDescent="0.35">
      <c r="A16" s="71">
        <f t="shared" si="1"/>
        <v>15</v>
      </c>
      <c r="B16" s="71">
        <f>IFERROR(MATCH(A$1&amp;A16,TABLE!C:C,0),"")</f>
        <v>62</v>
      </c>
      <c r="C16" s="138">
        <f t="shared" si="0"/>
        <v>15</v>
      </c>
      <c r="D16" s="138" t="str">
        <f ca="1">IFERROR(OFFSET(TABLE!D$1,FU!B16-1,0),"")</f>
        <v>Helena Teague</v>
      </c>
      <c r="E16" s="139">
        <f ca="1">IFERROR(VLOOKUP(D16,TABLE!D:P,8,FALSE),"")</f>
        <v>1</v>
      </c>
      <c r="F16" s="140">
        <f ca="1">IFERROR(VLOOKUP(D16,TABLE!D:P,13,FALSE),"")</f>
        <v>91</v>
      </c>
    </row>
    <row r="17" spans="1:6" ht="14.5" x14ac:dyDescent="0.35">
      <c r="A17" s="71">
        <f t="shared" si="1"/>
        <v>16</v>
      </c>
      <c r="B17" s="71">
        <f>IFERROR(MATCH(A$1&amp;A17,TABLE!C:C,0),"")</f>
        <v>63</v>
      </c>
      <c r="C17" s="138">
        <f t="shared" si="0"/>
        <v>16</v>
      </c>
      <c r="D17" s="138" t="str">
        <f ca="1">IFERROR(OFFSET(TABLE!D$1,FU!B17-1,0),"")</f>
        <v>Maddy Illingworth</v>
      </c>
      <c r="E17" s="139">
        <f ca="1">IFERROR(VLOOKUP(D17,TABLE!D:P,8,FALSE),"")</f>
        <v>1</v>
      </c>
      <c r="F17" s="140">
        <f ca="1">IFERROR(VLOOKUP(D17,TABLE!D:P,13,FALSE),"")</f>
        <v>91</v>
      </c>
    </row>
    <row r="18" spans="1:6" ht="14.5" x14ac:dyDescent="0.35">
      <c r="A18" s="71">
        <f t="shared" si="1"/>
        <v>17</v>
      </c>
      <c r="B18" s="71">
        <f>IFERROR(MATCH(A$1&amp;A18,TABLE!C:C,0),"")</f>
        <v>64</v>
      </c>
      <c r="C18" s="138">
        <f t="shared" si="0"/>
        <v>17</v>
      </c>
      <c r="D18" s="138" t="str">
        <f ca="1">IFERROR(OFFSET(TABLE!D$1,FU!B18-1,0),"")</f>
        <v>Nicola Parker</v>
      </c>
      <c r="E18" s="139">
        <f ca="1">IFERROR(VLOOKUP(D18,TABLE!D:P,8,FALSE),"")</f>
        <v>1</v>
      </c>
      <c r="F18" s="140">
        <f ca="1">IFERROR(VLOOKUP(D18,TABLE!D:P,13,FALSE),"")</f>
        <v>91</v>
      </c>
    </row>
    <row r="19" spans="1:6" ht="14.5" x14ac:dyDescent="0.35">
      <c r="A19" s="71">
        <f t="shared" si="1"/>
        <v>18</v>
      </c>
      <c r="B19" s="71">
        <f>IFERROR(MATCH(A$1&amp;A19,TABLE!C:C,0),"")</f>
        <v>65</v>
      </c>
      <c r="C19" s="138">
        <f t="shared" si="0"/>
        <v>18</v>
      </c>
      <c r="D19" s="138" t="str">
        <f ca="1">IFERROR(OFFSET(TABLE!D$1,FU!B19-1,0),"")</f>
        <v>Alison Price</v>
      </c>
      <c r="E19" s="139">
        <f ca="1">IFERROR(VLOOKUP(D19,TABLE!D:P,8,FALSE),"")</f>
        <v>1</v>
      </c>
      <c r="F19" s="140">
        <f ca="1">IFERROR(VLOOKUP(D19,TABLE!D:P,13,FALSE),"")</f>
        <v>90</v>
      </c>
    </row>
    <row r="20" spans="1:6" ht="14.5" x14ac:dyDescent="0.35">
      <c r="A20" s="71">
        <f t="shared" si="1"/>
        <v>19</v>
      </c>
      <c r="B20" s="71">
        <f>IFERROR(MATCH(A$1&amp;A20,TABLE!C:C,0),"")</f>
        <v>67</v>
      </c>
      <c r="C20" s="138">
        <f t="shared" si="0"/>
        <v>19</v>
      </c>
      <c r="D20" s="138" t="str">
        <f ca="1">IFERROR(OFFSET(TABLE!D$1,FU!B20-1,0),"")</f>
        <v>Elaine Craiggs</v>
      </c>
      <c r="E20" s="139">
        <f ca="1">IFERROR(VLOOKUP(D20,TABLE!D:P,8,FALSE),"")</f>
        <v>1</v>
      </c>
      <c r="F20" s="140">
        <f ca="1">IFERROR(VLOOKUP(D20,TABLE!D:P,13,FALSE),"")</f>
        <v>90</v>
      </c>
    </row>
    <row r="21" spans="1:6" ht="15.75" customHeight="1" x14ac:dyDescent="0.35">
      <c r="A21" s="71">
        <f t="shared" si="1"/>
        <v>20</v>
      </c>
      <c r="B21" s="71">
        <f>IFERROR(MATCH(A$1&amp;A21,TABLE!C:C,0),"")</f>
        <v>68</v>
      </c>
      <c r="C21" s="138">
        <f t="shared" si="0"/>
        <v>20</v>
      </c>
      <c r="D21" s="138" t="str">
        <f ca="1">IFERROR(OFFSET(TABLE!D$1,FU!B21-1,0),"")</f>
        <v>Kirsten Reid</v>
      </c>
      <c r="E21" s="139">
        <f ca="1">IFERROR(VLOOKUP(D21,TABLE!D:P,8,FALSE),"")</f>
        <v>1</v>
      </c>
      <c r="F21" s="140">
        <f ca="1">IFERROR(VLOOKUP(D21,TABLE!D:P,13,FALSE),"")</f>
        <v>90</v>
      </c>
    </row>
    <row r="22" spans="1:6" ht="15.75" customHeight="1" x14ac:dyDescent="0.35">
      <c r="A22" s="71">
        <f t="shared" si="1"/>
        <v>21</v>
      </c>
      <c r="B22" s="71">
        <f>IFERROR(MATCH(A$1&amp;A22,TABLE!C:C,0),"")</f>
        <v>69</v>
      </c>
      <c r="C22" s="138">
        <f t="shared" si="0"/>
        <v>21</v>
      </c>
      <c r="D22" s="138" t="str">
        <f ca="1">IFERROR(OFFSET(TABLE!D$1,FU!B22-1,0),"")</f>
        <v>Maddy Brough</v>
      </c>
      <c r="E22" s="139">
        <f ca="1">IFERROR(VLOOKUP(D22,TABLE!D:P,8,FALSE),"")</f>
        <v>1</v>
      </c>
      <c r="F22" s="140">
        <f ca="1">IFERROR(VLOOKUP(D22,TABLE!D:P,13,FALSE),"")</f>
        <v>90</v>
      </c>
    </row>
    <row r="23" spans="1:6" ht="15.75" customHeight="1" x14ac:dyDescent="0.35">
      <c r="A23" s="71">
        <f t="shared" si="1"/>
        <v>22</v>
      </c>
      <c r="B23" s="71">
        <f>IFERROR(MATCH(A$1&amp;A23,TABLE!C:C,0),"")</f>
        <v>70</v>
      </c>
      <c r="C23" s="138">
        <f t="shared" si="0"/>
        <v>22</v>
      </c>
      <c r="D23" s="138" t="str">
        <f ca="1">IFERROR(OFFSET(TABLE!D$1,FU!B23-1,0),"")</f>
        <v>Niamh Archbold</v>
      </c>
      <c r="E23" s="139">
        <f ca="1">IFERROR(VLOOKUP(D23,TABLE!D:P,8,FALSE),"")</f>
        <v>1</v>
      </c>
      <c r="F23" s="140">
        <f ca="1">IFERROR(VLOOKUP(D23,TABLE!D:P,13,FALSE),"")</f>
        <v>90</v>
      </c>
    </row>
    <row r="24" spans="1:6" ht="15.75" customHeight="1" x14ac:dyDescent="0.35">
      <c r="A24" s="71">
        <f t="shared" si="1"/>
        <v>23</v>
      </c>
      <c r="B24" s="71">
        <f>IFERROR(MATCH(A$1&amp;A24,TABLE!C:C,0),"")</f>
        <v>71</v>
      </c>
      <c r="C24" s="138">
        <f t="shared" si="0"/>
        <v>23</v>
      </c>
      <c r="D24" s="138" t="str">
        <f ca="1">IFERROR(OFFSET(TABLE!D$1,FU!B24-1,0),"")</f>
        <v>Sophia Lubiecki</v>
      </c>
      <c r="E24" s="139">
        <f ca="1">IFERROR(VLOOKUP(D24,TABLE!D:P,8,FALSE),"")</f>
        <v>1</v>
      </c>
      <c r="F24" s="140">
        <f ca="1">IFERROR(VLOOKUP(D24,TABLE!D:P,13,FALSE),"")</f>
        <v>90</v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IFERROR(OFFSET(TABLE!D$1,FU!B25-1,0),"")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IFERROR(OFFSET(TABLE!D$1,FU!B26-1,0),"")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IFERROR(OFFSET(TABLE!D$1,FU!B27-1,0),"")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IFERROR(OFFSET(TABLE!D$1,FU!B28-1,0),"")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IFERROR(OFFSET(TABLE!D$1,FU!B29-1,0),"")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IFERROR(OFFSET(TABLE!D$1,FU!B30-1,0),"")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IFERROR(OFFSET(TABLE!D$1,FU!B31-1,0),"")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IFERROR(OFFSET(TABLE!D$1,FU!B32-1,0),"")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IFERROR(OFFSET(TABLE!D$1,FU!B33-1,0),"")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IFERROR(OFFSET(TABLE!D$1,FU!B34-1,0),"")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IFERROR(OFFSET(TABLE!D$1,FU!B35-1,0),"")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IFERROR(OFFSET(TABLE!D$1,FU!B36-1,0),"")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IFERROR(OFFSET(TABLE!D$1,FU!B37-1,0),"")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IFERROR(OFFSET(TABLE!D$1,FU!B38-1,0),"")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IFERROR(OFFSET(TABLE!D$1,FU!B39-1,0),"")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IFERROR(OFFSET(TABLE!D$1,FU!B40-1,0),"")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IFERROR(OFFSET(TABLE!D$1,FU!B41-1,0),"")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IFERROR(OFFSET(TABLE!D$1,FU!B42-1,0),"")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IFERROR(OFFSET(TABLE!D$1,FU!B43-1,0),"")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IFERROR(OFFSET(TABLE!D$1,FU!B44-1,0),"")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IFERROR(OFFSET(TABLE!D$1,FU!B45-1,0),"")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IFERROR(OFFSET(TABLE!D$1,FU!B46-1,0),"")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IFERROR(OFFSET(TABLE!D$1,FU!B47-1,0),"")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IFERROR(OFFSET(TABLE!D$1,FU!B48-1,0),"")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IFERROR(OFFSET(TABLE!D$1,FU!B49-1,0),"")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IFERROR(OFFSET(TABLE!D$1,FU!B50-1,0),"")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IFERROR(OFFSET(TABLE!D$1,FU!B51-1,0),"")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664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73</v>
      </c>
      <c r="C2" s="138">
        <f t="shared" ref="C2:C51" si="0">A2</f>
        <v>1</v>
      </c>
      <c r="D2" s="138" t="str">
        <f ca="1">IFERROR(OFFSET(TABLE!D$1,MA!B2-1,0),"")</f>
        <v>Paul Grave</v>
      </c>
      <c r="E2" s="139">
        <f ca="1">IFERROR(VLOOKUP(D2,TABLE!D:P,8,FALSE),"")</f>
        <v>21</v>
      </c>
      <c r="F2" s="140">
        <f ca="1">IFERROR(VLOOKUP(D2,TABLE!D:P,13,FALSE),"")</f>
        <v>795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75</v>
      </c>
      <c r="C3" s="138">
        <f t="shared" si="0"/>
        <v>2</v>
      </c>
      <c r="D3" s="138" t="str">
        <f ca="1">IFERROR(OFFSET(TABLE!D$1,MA!B3-1,0),"")</f>
        <v>Joost Vogel</v>
      </c>
      <c r="E3" s="139">
        <f ca="1">IFERROR(VLOOKUP(D3,TABLE!D:P,8,FALSE),"")</f>
        <v>9</v>
      </c>
      <c r="F3" s="140">
        <f ca="1">IFERROR(VLOOKUP(D3,TABLE!D:P,13,FALSE),"")</f>
        <v>785</v>
      </c>
    </row>
    <row r="4" spans="1:6" ht="14.5" x14ac:dyDescent="0.35">
      <c r="A4" s="71">
        <f t="shared" si="1"/>
        <v>3</v>
      </c>
      <c r="B4" s="71">
        <f>IFERROR(MATCH(A$1&amp;A4,TABLE!C:C,0),"")</f>
        <v>76</v>
      </c>
      <c r="C4" s="138">
        <f t="shared" si="0"/>
        <v>3</v>
      </c>
      <c r="D4" s="138" t="str">
        <f ca="1">IFERROR(OFFSET(TABLE!D$1,MA!B4-1,0),"")</f>
        <v>Tom Thomas</v>
      </c>
      <c r="E4" s="139">
        <f ca="1">IFERROR(VLOOKUP(D4,TABLE!D:P,8,FALSE),"")</f>
        <v>10</v>
      </c>
      <c r="F4" s="140">
        <f ca="1">IFERROR(VLOOKUP(D4,TABLE!D:P,13,FALSE),"")</f>
        <v>785</v>
      </c>
    </row>
    <row r="5" spans="1:6" ht="14.5" x14ac:dyDescent="0.35">
      <c r="A5" s="71">
        <f t="shared" si="1"/>
        <v>4</v>
      </c>
      <c r="B5" s="71">
        <f>IFERROR(MATCH(A$1&amp;A5,TABLE!C:C,0),"")</f>
        <v>78</v>
      </c>
      <c r="C5" s="138">
        <f t="shared" si="0"/>
        <v>4</v>
      </c>
      <c r="D5" s="138" t="str">
        <f ca="1">IFERROR(OFFSET(TABLE!D$1,MA!B5-1,0),"")</f>
        <v>Rav Panesar</v>
      </c>
      <c r="E5" s="139">
        <f ca="1">IFERROR(VLOOKUP(D5,TABLE!D:P,8,FALSE),"")</f>
        <v>9</v>
      </c>
      <c r="F5" s="140">
        <f ca="1">IFERROR(VLOOKUP(D5,TABLE!D:P,13,FALSE),"")</f>
        <v>770</v>
      </c>
    </row>
    <row r="6" spans="1:6" ht="14.5" x14ac:dyDescent="0.35">
      <c r="A6" s="71">
        <f t="shared" si="1"/>
        <v>5</v>
      </c>
      <c r="B6" s="71">
        <f>IFERROR(MATCH(A$1&amp;A6,TABLE!C:C,0),"")</f>
        <v>89</v>
      </c>
      <c r="C6" s="138">
        <f t="shared" si="0"/>
        <v>5</v>
      </c>
      <c r="D6" s="138" t="str">
        <f ca="1">IFERROR(OFFSET(TABLE!D$1,MA!B6-1,0),"")</f>
        <v>Gary Mann</v>
      </c>
      <c r="E6" s="139">
        <f ca="1">IFERROR(VLOOKUP(D6,TABLE!D:P,8,FALSE),"")</f>
        <v>9</v>
      </c>
      <c r="F6" s="140">
        <f ca="1">IFERROR(VLOOKUP(D6,TABLE!D:P,13,FALSE),"")</f>
        <v>745</v>
      </c>
    </row>
    <row r="7" spans="1:6" ht="14.5" x14ac:dyDescent="0.35">
      <c r="A7" s="71">
        <f t="shared" si="1"/>
        <v>6</v>
      </c>
      <c r="B7" s="71">
        <f>IFERROR(MATCH(A$1&amp;A7,TABLE!C:C,0),"")</f>
        <v>92</v>
      </c>
      <c r="C7" s="138">
        <f t="shared" si="0"/>
        <v>6</v>
      </c>
      <c r="D7" s="138" t="str">
        <f ca="1">IFERROR(OFFSET(TABLE!D$1,MA!B7-1,0),"")</f>
        <v>Gwil Thomas</v>
      </c>
      <c r="E7" s="139">
        <f ca="1">IFERROR(VLOOKUP(D7,TABLE!D:P,8,FALSE),"")</f>
        <v>8</v>
      </c>
      <c r="F7" s="140">
        <f ca="1">IFERROR(VLOOKUP(D7,TABLE!D:P,13,FALSE),"")</f>
        <v>737</v>
      </c>
    </row>
    <row r="8" spans="1:6" ht="14.5" x14ac:dyDescent="0.35">
      <c r="A8" s="71">
        <f t="shared" si="1"/>
        <v>7</v>
      </c>
      <c r="B8" s="71">
        <f>IFERROR(MATCH(A$1&amp;A8,TABLE!C:C,0),"")</f>
        <v>100</v>
      </c>
      <c r="C8" s="138">
        <f t="shared" si="0"/>
        <v>7</v>
      </c>
      <c r="D8" s="138" t="str">
        <f ca="1">IFERROR(OFFSET(TABLE!D$1,MA!B8-1,0),"")</f>
        <v>Jonathan Young</v>
      </c>
      <c r="E8" s="139">
        <f ca="1">IFERROR(VLOOKUP(D8,TABLE!D:P,8,FALSE),"")</f>
        <v>7</v>
      </c>
      <c r="F8" s="140">
        <f ca="1">IFERROR(VLOOKUP(D8,TABLE!D:P,13,FALSE),"")</f>
        <v>692</v>
      </c>
    </row>
    <row r="9" spans="1:6" ht="14.5" x14ac:dyDescent="0.35">
      <c r="A9" s="71">
        <f t="shared" si="1"/>
        <v>8</v>
      </c>
      <c r="B9" s="71">
        <f>IFERROR(MATCH(A$1&amp;A9,TABLE!C:C,0),"")</f>
        <v>102</v>
      </c>
      <c r="C9" s="138">
        <f t="shared" si="0"/>
        <v>8</v>
      </c>
      <c r="D9" s="138" t="str">
        <f ca="1">IFERROR(OFFSET(TABLE!D$1,MA!B9-1,0),"")</f>
        <v>John Shanks</v>
      </c>
      <c r="E9" s="139">
        <f ca="1">IFERROR(VLOOKUP(D9,TABLE!D:P,8,FALSE),"")</f>
        <v>7</v>
      </c>
      <c r="F9" s="140">
        <f ca="1">IFERROR(VLOOKUP(D9,TABLE!D:P,13,FALSE),"")</f>
        <v>677</v>
      </c>
    </row>
    <row r="10" spans="1:6" ht="14.5" x14ac:dyDescent="0.35">
      <c r="A10" s="71">
        <f t="shared" si="1"/>
        <v>9</v>
      </c>
      <c r="B10" s="71">
        <f>IFERROR(MATCH(A$1&amp;A10,TABLE!C:C,0),"")</f>
        <v>108</v>
      </c>
      <c r="C10" s="138">
        <f t="shared" si="0"/>
        <v>9</v>
      </c>
      <c r="D10" s="138" t="str">
        <f ca="1">IFERROR(OFFSET(TABLE!D$1,MA!B10-1,0),"")</f>
        <v>Marcos Valero</v>
      </c>
      <c r="E10" s="139">
        <f ca="1">IFERROR(VLOOKUP(D10,TABLE!D:P,8,FALSE),"")</f>
        <v>6</v>
      </c>
      <c r="F10" s="140">
        <f ca="1">IFERROR(VLOOKUP(D10,TABLE!D:P,13,FALSE),"")</f>
        <v>595</v>
      </c>
    </row>
    <row r="11" spans="1:6" ht="14.5" x14ac:dyDescent="0.35">
      <c r="A11" s="71">
        <f t="shared" si="1"/>
        <v>10</v>
      </c>
      <c r="B11" s="71">
        <f>IFERROR(MATCH(A$1&amp;A11,TABLE!C:C,0),"")</f>
        <v>110</v>
      </c>
      <c r="C11" s="138">
        <f t="shared" si="0"/>
        <v>10</v>
      </c>
      <c r="D11" s="138" t="str">
        <f ca="1">IFERROR(OFFSET(TABLE!D$1,MA!B11-1,0),"")</f>
        <v>Dave Middlemas</v>
      </c>
      <c r="E11" s="139">
        <f ca="1">IFERROR(VLOOKUP(D11,TABLE!D:P,8,FALSE),"")</f>
        <v>6</v>
      </c>
      <c r="F11" s="140">
        <f ca="1">IFERROR(VLOOKUP(D11,TABLE!D:P,13,FALSE),"")</f>
        <v>570</v>
      </c>
    </row>
    <row r="12" spans="1:6" ht="14.5" x14ac:dyDescent="0.35">
      <c r="A12" s="71">
        <f t="shared" si="1"/>
        <v>11</v>
      </c>
      <c r="B12" s="71">
        <f>IFERROR(MATCH(A$1&amp;A12,TABLE!C:C,0),"")</f>
        <v>111</v>
      </c>
      <c r="C12" s="138">
        <f t="shared" si="0"/>
        <v>11</v>
      </c>
      <c r="D12" s="138" t="str">
        <f ca="1">IFERROR(OFFSET(TABLE!D$1,MA!B12-1,0),"")</f>
        <v>Dan Fisher</v>
      </c>
      <c r="E12" s="139">
        <f ca="1">IFERROR(VLOOKUP(D12,TABLE!D:P,8,FALSE),"")</f>
        <v>6</v>
      </c>
      <c r="F12" s="140">
        <f ca="1">IFERROR(VLOOKUP(D12,TABLE!D:P,13,FALSE),"")</f>
        <v>553</v>
      </c>
    </row>
    <row r="13" spans="1:6" ht="14.5" x14ac:dyDescent="0.35">
      <c r="A13" s="71">
        <f t="shared" si="1"/>
        <v>12</v>
      </c>
      <c r="B13" s="71">
        <f>IFERROR(MATCH(A$1&amp;A13,TABLE!C:C,0),"")</f>
        <v>116</v>
      </c>
      <c r="C13" s="138">
        <f t="shared" si="0"/>
        <v>12</v>
      </c>
      <c r="D13" s="138" t="str">
        <f ca="1">IFERROR(OFFSET(TABLE!D$1,MA!B13-1,0),"")</f>
        <v>Gavin Taylor</v>
      </c>
      <c r="E13" s="139">
        <f ca="1">IFERROR(VLOOKUP(D13,TABLE!D:P,8,FALSE),"")</f>
        <v>4</v>
      </c>
      <c r="F13" s="140">
        <f ca="1">IFERROR(VLOOKUP(D13,TABLE!D:P,13,FALSE),"")</f>
        <v>396</v>
      </c>
    </row>
    <row r="14" spans="1:6" ht="14.5" x14ac:dyDescent="0.35">
      <c r="A14" s="71">
        <f t="shared" si="1"/>
        <v>13</v>
      </c>
      <c r="B14" s="71">
        <f>IFERROR(MATCH(A$1&amp;A14,TABLE!C:C,0),"")</f>
        <v>119</v>
      </c>
      <c r="C14" s="138">
        <f t="shared" si="0"/>
        <v>13</v>
      </c>
      <c r="D14" s="138" t="str">
        <f ca="1">IFERROR(OFFSET(TABLE!D$1,MA!B14-1,0),"")</f>
        <v>Edward Cheseldine</v>
      </c>
      <c r="E14" s="139">
        <f ca="1">IFERROR(VLOOKUP(D14,TABLE!D:P,8,FALSE),"")</f>
        <v>4</v>
      </c>
      <c r="F14" s="140">
        <f ca="1">IFERROR(VLOOKUP(D14,TABLE!D:P,13,FALSE),"")</f>
        <v>385</v>
      </c>
    </row>
    <row r="15" spans="1:6" ht="14.5" x14ac:dyDescent="0.35">
      <c r="A15" s="71">
        <f t="shared" si="1"/>
        <v>14</v>
      </c>
      <c r="B15" s="71">
        <f>IFERROR(MATCH(A$1&amp;A15,TABLE!C:C,0),"")</f>
        <v>120</v>
      </c>
      <c r="C15" s="138">
        <f t="shared" si="0"/>
        <v>14</v>
      </c>
      <c r="D15" s="138" t="str">
        <f ca="1">IFERROR(OFFSET(TABLE!D$1,MA!B15-1,0),"")</f>
        <v>James Morris</v>
      </c>
      <c r="E15" s="139">
        <f ca="1">IFERROR(VLOOKUP(D15,TABLE!D:P,8,FALSE),"")</f>
        <v>4</v>
      </c>
      <c r="F15" s="140">
        <f ca="1">IFERROR(VLOOKUP(D15,TABLE!D:P,13,FALSE),"")</f>
        <v>382</v>
      </c>
    </row>
    <row r="16" spans="1:6" ht="14.5" x14ac:dyDescent="0.35">
      <c r="A16" s="71">
        <f t="shared" si="1"/>
        <v>15</v>
      </c>
      <c r="B16" s="71">
        <f>IFERROR(MATCH(A$1&amp;A16,TABLE!C:C,0),"")</f>
        <v>127</v>
      </c>
      <c r="C16" s="138">
        <f t="shared" si="0"/>
        <v>15</v>
      </c>
      <c r="D16" s="138" t="str">
        <f ca="1">IFERROR(OFFSET(TABLE!D$1,MA!B16-1,0),"")</f>
        <v>Jamie Walker</v>
      </c>
      <c r="E16" s="139">
        <f ca="1">IFERROR(VLOOKUP(D16,TABLE!D:P,8,FALSE),"")</f>
        <v>3</v>
      </c>
      <c r="F16" s="140">
        <f ca="1">IFERROR(VLOOKUP(D16,TABLE!D:P,13,FALSE),"")</f>
        <v>299</v>
      </c>
    </row>
    <row r="17" spans="1:6" ht="14.5" x14ac:dyDescent="0.35">
      <c r="A17" s="71">
        <f t="shared" si="1"/>
        <v>16</v>
      </c>
      <c r="B17" s="71">
        <f>IFERROR(MATCH(A$1&amp;A17,TABLE!C:C,0),"")</f>
        <v>128</v>
      </c>
      <c r="C17" s="138">
        <f t="shared" si="0"/>
        <v>16</v>
      </c>
      <c r="D17" s="138" t="str">
        <f ca="1">IFERROR(OFFSET(TABLE!D$1,MA!B17-1,0),"")</f>
        <v>Matthew Dix</v>
      </c>
      <c r="E17" s="139">
        <f ca="1">IFERROR(VLOOKUP(D17,TABLE!D:P,8,FALSE),"")</f>
        <v>3</v>
      </c>
      <c r="F17" s="140">
        <f ca="1">IFERROR(VLOOKUP(D17,TABLE!D:P,13,FALSE),"")</f>
        <v>291</v>
      </c>
    </row>
    <row r="18" spans="1:6" ht="14.5" x14ac:dyDescent="0.35">
      <c r="A18" s="71">
        <f t="shared" si="1"/>
        <v>17</v>
      </c>
      <c r="B18" s="71">
        <f>IFERROR(MATCH(A$1&amp;A18,TABLE!C:C,0),"")</f>
        <v>133</v>
      </c>
      <c r="C18" s="138">
        <f t="shared" si="0"/>
        <v>17</v>
      </c>
      <c r="D18" s="138" t="str">
        <f ca="1">IFERROR(OFFSET(TABLE!D$1,MA!B18-1,0),"")</f>
        <v>Jon Pownall</v>
      </c>
      <c r="E18" s="139">
        <f ca="1">IFERROR(VLOOKUP(D18,TABLE!D:P,8,FALSE),"")</f>
        <v>3</v>
      </c>
      <c r="F18" s="140">
        <f ca="1">IFERROR(VLOOKUP(D18,TABLE!D:P,13,FALSE),"")</f>
        <v>282</v>
      </c>
    </row>
    <row r="19" spans="1:6" ht="14.5" x14ac:dyDescent="0.35">
      <c r="A19" s="71">
        <f t="shared" si="1"/>
        <v>18</v>
      </c>
      <c r="B19" s="71">
        <f>IFERROR(MATCH(A$1&amp;A19,TABLE!C:C,0),"")</f>
        <v>140</v>
      </c>
      <c r="C19" s="138">
        <f t="shared" si="0"/>
        <v>18</v>
      </c>
      <c r="D19" s="138" t="str">
        <f ca="1">IFERROR(OFFSET(TABLE!D$1,MA!B19-1,0),"")</f>
        <v>Sam Redmond</v>
      </c>
      <c r="E19" s="139">
        <f ca="1">IFERROR(VLOOKUP(D19,TABLE!D:P,8,FALSE),"")</f>
        <v>2</v>
      </c>
      <c r="F19" s="140">
        <f ca="1">IFERROR(VLOOKUP(D19,TABLE!D:P,13,FALSE),"")</f>
        <v>198</v>
      </c>
    </row>
    <row r="20" spans="1:6" ht="14.5" x14ac:dyDescent="0.35">
      <c r="A20" s="71">
        <f t="shared" si="1"/>
        <v>19</v>
      </c>
      <c r="B20" s="71">
        <f>IFERROR(MATCH(A$1&amp;A20,TABLE!C:C,0),"")</f>
        <v>142</v>
      </c>
      <c r="C20" s="138">
        <f t="shared" si="0"/>
        <v>19</v>
      </c>
      <c r="D20" s="138" t="str">
        <f ca="1">IFERROR(OFFSET(TABLE!D$1,MA!B20-1,0),"")</f>
        <v>Andrew Bennett</v>
      </c>
      <c r="E20" s="139">
        <f ca="1">IFERROR(VLOOKUP(D20,TABLE!D:P,8,FALSE),"")</f>
        <v>2</v>
      </c>
      <c r="F20" s="140">
        <f ca="1">IFERROR(VLOOKUP(D20,TABLE!D:P,13,FALSE),"")</f>
        <v>195</v>
      </c>
    </row>
    <row r="21" spans="1:6" ht="15.75" customHeight="1" x14ac:dyDescent="0.35">
      <c r="A21" s="71">
        <f t="shared" si="1"/>
        <v>20</v>
      </c>
      <c r="B21" s="71">
        <f>IFERROR(MATCH(A$1&amp;A21,TABLE!C:C,0),"")</f>
        <v>145</v>
      </c>
      <c r="C21" s="138">
        <f t="shared" si="0"/>
        <v>20</v>
      </c>
      <c r="D21" s="138" t="str">
        <f ca="1">IFERROR(OFFSET(TABLE!D$1,MA!B21-1,0),"")</f>
        <v>Daniel Grant</v>
      </c>
      <c r="E21" s="139">
        <f ca="1">IFERROR(VLOOKUP(D21,TABLE!D:P,8,FALSE),"")</f>
        <v>2</v>
      </c>
      <c r="F21" s="140">
        <f ca="1">IFERROR(VLOOKUP(D21,TABLE!D:P,13,FALSE),"")</f>
        <v>191</v>
      </c>
    </row>
    <row r="22" spans="1:6" ht="15.75" customHeight="1" x14ac:dyDescent="0.35">
      <c r="A22" s="71">
        <f t="shared" si="1"/>
        <v>21</v>
      </c>
      <c r="B22" s="71">
        <f>IFERROR(MATCH(A$1&amp;A22,TABLE!C:C,0),"")</f>
        <v>147</v>
      </c>
      <c r="C22" s="138">
        <f t="shared" si="0"/>
        <v>21</v>
      </c>
      <c r="D22" s="138" t="str">
        <f ca="1">IFERROR(OFFSET(TABLE!D$1,MA!B22-1,0),"")</f>
        <v>Daryl Hibberd</v>
      </c>
      <c r="E22" s="139">
        <f ca="1">IFERROR(VLOOKUP(D22,TABLE!D:P,8,FALSE),"")</f>
        <v>2</v>
      </c>
      <c r="F22" s="140">
        <f ca="1">IFERROR(VLOOKUP(D22,TABLE!D:P,13,FALSE),"")</f>
        <v>190</v>
      </c>
    </row>
    <row r="23" spans="1:6" ht="15.75" customHeight="1" x14ac:dyDescent="0.35">
      <c r="A23" s="71">
        <f t="shared" si="1"/>
        <v>22</v>
      </c>
      <c r="B23" s="71">
        <f>IFERROR(MATCH(A$1&amp;A23,TABLE!C:C,0),"")</f>
        <v>149</v>
      </c>
      <c r="C23" s="138">
        <f t="shared" si="0"/>
        <v>22</v>
      </c>
      <c r="D23" s="138" t="str">
        <f ca="1">IFERROR(OFFSET(TABLE!D$1,MA!B23-1,0),"")</f>
        <v>Tom Venning</v>
      </c>
      <c r="E23" s="139">
        <f ca="1">IFERROR(VLOOKUP(D23,TABLE!D:P,8,FALSE),"")</f>
        <v>2</v>
      </c>
      <c r="F23" s="140">
        <f ca="1">IFERROR(VLOOKUP(D23,TABLE!D:P,13,FALSE),"")</f>
        <v>186</v>
      </c>
    </row>
    <row r="24" spans="1:6" ht="15.75" customHeight="1" x14ac:dyDescent="0.35">
      <c r="A24" s="71">
        <f t="shared" si="1"/>
        <v>23</v>
      </c>
      <c r="B24" s="71">
        <f>IFERROR(MATCH(A$1&amp;A24,TABLE!C:C,0),"")</f>
        <v>161</v>
      </c>
      <c r="C24" s="138">
        <f t="shared" si="0"/>
        <v>23</v>
      </c>
      <c r="D24" s="138" t="str">
        <f ca="1">IFERROR(OFFSET(TABLE!D$1,MA!B24-1,0),"")</f>
        <v>John Hobbs</v>
      </c>
      <c r="E24" s="139">
        <f ca="1">IFERROR(VLOOKUP(D24,TABLE!D:P,8,FALSE),"")</f>
        <v>1</v>
      </c>
      <c r="F24" s="140">
        <f ca="1">IFERROR(VLOOKUP(D24,TABLE!D:P,13,FALSE),"")</f>
        <v>99</v>
      </c>
    </row>
    <row r="25" spans="1:6" ht="15.75" customHeight="1" x14ac:dyDescent="0.35">
      <c r="A25" s="71">
        <f t="shared" si="1"/>
        <v>24</v>
      </c>
      <c r="B25" s="71">
        <f>IFERROR(MATCH(A$1&amp;A25,TABLE!C:C,0),"")</f>
        <v>162</v>
      </c>
      <c r="C25" s="138">
        <f t="shared" si="0"/>
        <v>24</v>
      </c>
      <c r="D25" s="138" t="str">
        <f ca="1">IFERROR(OFFSET(TABLE!D$1,MA!B25-1,0),"")</f>
        <v>Jonathan Ball</v>
      </c>
      <c r="E25" s="139">
        <f ca="1">IFERROR(VLOOKUP(D25,TABLE!D:P,8,FALSE),"")</f>
        <v>1</v>
      </c>
      <c r="F25" s="140">
        <f ca="1">IFERROR(VLOOKUP(D25,TABLE!D:P,13,FALSE),"")</f>
        <v>98</v>
      </c>
    </row>
    <row r="26" spans="1:6" ht="15.75" customHeight="1" x14ac:dyDescent="0.35">
      <c r="A26" s="71">
        <f t="shared" si="1"/>
        <v>25</v>
      </c>
      <c r="B26" s="71">
        <f>IFERROR(MATCH(A$1&amp;A26,TABLE!C:C,0),"")</f>
        <v>164</v>
      </c>
      <c r="C26" s="138">
        <f t="shared" si="0"/>
        <v>25</v>
      </c>
      <c r="D26" s="138" t="str">
        <f ca="1">IFERROR(OFFSET(TABLE!D$1,MA!B26-1,0),"")</f>
        <v>Sam Storey</v>
      </c>
      <c r="E26" s="139">
        <f ca="1">IFERROR(VLOOKUP(D26,TABLE!D:P,8,FALSE),"")</f>
        <v>1</v>
      </c>
      <c r="F26" s="140">
        <f ca="1">IFERROR(VLOOKUP(D26,TABLE!D:P,13,FALSE),"")</f>
        <v>98</v>
      </c>
    </row>
    <row r="27" spans="1:6" ht="15.75" customHeight="1" x14ac:dyDescent="0.35">
      <c r="A27" s="71">
        <f t="shared" si="1"/>
        <v>26</v>
      </c>
      <c r="B27" s="71">
        <f>IFERROR(MATCH(A$1&amp;A27,TABLE!C:C,0),"")</f>
        <v>168</v>
      </c>
      <c r="C27" s="138">
        <f t="shared" si="0"/>
        <v>26</v>
      </c>
      <c r="D27" s="138" t="str">
        <f ca="1">IFERROR(OFFSET(TABLE!D$1,MA!B27-1,0),"")</f>
        <v>David Song</v>
      </c>
      <c r="E27" s="139">
        <f ca="1">IFERROR(VLOOKUP(D27,TABLE!D:P,8,FALSE),"")</f>
        <v>1</v>
      </c>
      <c r="F27" s="140">
        <f ca="1">IFERROR(VLOOKUP(D27,TABLE!D:P,13,FALSE),"")</f>
        <v>95</v>
      </c>
    </row>
    <row r="28" spans="1:6" ht="15.75" customHeight="1" x14ac:dyDescent="0.35">
      <c r="A28" s="71">
        <f t="shared" si="1"/>
        <v>27</v>
      </c>
      <c r="B28" s="71">
        <f>IFERROR(MATCH(A$1&amp;A28,TABLE!C:C,0),"")</f>
        <v>181</v>
      </c>
      <c r="C28" s="138">
        <f t="shared" si="0"/>
        <v>27</v>
      </c>
      <c r="D28" s="138" t="str">
        <f ca="1">IFERROR(OFFSET(TABLE!D$1,MA!B28-1,0),"")</f>
        <v>Robert Howard</v>
      </c>
      <c r="E28" s="139">
        <f ca="1">IFERROR(VLOOKUP(D28,TABLE!D:P,8,FALSE),"")</f>
        <v>1</v>
      </c>
      <c r="F28" s="140">
        <f ca="1">IFERROR(VLOOKUP(D28,TABLE!D:P,13,FALSE),"")</f>
        <v>90</v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IFERROR(OFFSET(TABLE!D$1,MA!B29-1,0),"")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IFERROR(OFFSET(TABLE!D$1,MA!B30-1,0),"")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IFERROR(OFFSET(TABLE!D$1,MA!B31-1,0),"")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IFERROR(OFFSET(TABLE!D$1,MA!B32-1,0),"")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IFERROR(OFFSET(TABLE!D$1,MA!B33-1,0),"")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IFERROR(OFFSET(TABLE!D$1,MA!B34-1,0),"")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IFERROR(OFFSET(TABLE!D$1,MA!B35-1,0),"")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IFERROR(OFFSET(TABLE!D$1,MA!B36-1,0),"")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IFERROR(OFFSET(TABLE!D$1,MA!B37-1,0),"")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IFERROR(OFFSET(TABLE!D$1,MA!B38-1,0),"")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IFERROR(OFFSET(TABLE!D$1,MA!B39-1,0),"")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IFERROR(OFFSET(TABLE!D$1,MA!B40-1,0),"")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IFERROR(OFFSET(TABLE!D$1,MA!B41-1,0),"")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IFERROR(OFFSET(TABLE!D$1,MA!B42-1,0),"")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IFERROR(OFFSET(TABLE!D$1,MA!B43-1,0),"")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IFERROR(OFFSET(TABLE!D$1,MA!B44-1,0),"")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IFERROR(OFFSET(TABLE!D$1,MA!B45-1,0),"")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IFERROR(OFFSET(TABLE!D$1,MA!B46-1,0),"")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IFERROR(OFFSET(TABLE!D$1,MA!B47-1,0),"")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IFERROR(OFFSET(TABLE!D$1,MA!B48-1,0),"")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IFERROR(OFFSET(TABLE!D$1,MA!B49-1,0),"")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IFERROR(OFFSET(TABLE!D$1,MA!B50-1,0),"")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IFERROR(OFFSET(TABLE!D$1,MA!B51-1,0),"")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665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74</v>
      </c>
      <c r="C2" s="138">
        <f t="shared" ref="C2:C51" si="0">A2</f>
        <v>1</v>
      </c>
      <c r="D2" s="138" t="str">
        <f ca="1">IFERROR(OFFSET(TABLE!D$1,MB!B2-1,0),"")</f>
        <v>Andy Parkinson</v>
      </c>
      <c r="E2" s="139">
        <f ca="1">IFERROR(VLOOKUP(D2,TABLE!D:P,8,FALSE),"")</f>
        <v>15</v>
      </c>
      <c r="F2" s="140">
        <f ca="1">IFERROR(VLOOKUP(D2,TABLE!D:P,13,FALSE),"")</f>
        <v>786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79</v>
      </c>
      <c r="C3" s="138">
        <f t="shared" si="0"/>
        <v>2</v>
      </c>
      <c r="D3" s="138" t="str">
        <f ca="1">IFERROR(OFFSET(TABLE!D$1,MB!B3-1,0),"")</f>
        <v>Ian Sanderson</v>
      </c>
      <c r="E3" s="139">
        <f ca="1">IFERROR(VLOOKUP(D3,TABLE!D:P,8,FALSE),"")</f>
        <v>17</v>
      </c>
      <c r="F3" s="140">
        <f ca="1">IFERROR(VLOOKUP(D3,TABLE!D:P,13,FALSE),"")</f>
        <v>769</v>
      </c>
    </row>
    <row r="4" spans="1:6" ht="14.5" x14ac:dyDescent="0.35">
      <c r="A4" s="71">
        <f t="shared" si="1"/>
        <v>3</v>
      </c>
      <c r="B4" s="71">
        <f>IFERROR(MATCH(A$1&amp;A4,TABLE!C:C,0),"")</f>
        <v>83</v>
      </c>
      <c r="C4" s="138">
        <f t="shared" si="0"/>
        <v>3</v>
      </c>
      <c r="D4" s="138" t="str">
        <f ca="1">IFERROR(OFFSET(TABLE!D$1,MB!B4-1,0),"")</f>
        <v>Vernon Long</v>
      </c>
      <c r="E4" s="139">
        <f ca="1">IFERROR(VLOOKUP(D4,TABLE!D:P,8,FALSE),"")</f>
        <v>18</v>
      </c>
      <c r="F4" s="140">
        <f ca="1">IFERROR(VLOOKUP(D4,TABLE!D:P,13,FALSE),"")</f>
        <v>758</v>
      </c>
    </row>
    <row r="5" spans="1:6" ht="14.5" x14ac:dyDescent="0.35">
      <c r="A5" s="71">
        <f t="shared" si="1"/>
        <v>4</v>
      </c>
      <c r="B5" s="71">
        <f>IFERROR(MATCH(A$1&amp;A5,TABLE!C:C,0),"")</f>
        <v>84</v>
      </c>
      <c r="C5" s="138">
        <f t="shared" si="0"/>
        <v>4</v>
      </c>
      <c r="D5" s="138" t="str">
        <f ca="1">IFERROR(OFFSET(TABLE!D$1,MB!B5-1,0),"")</f>
        <v>James Tarran</v>
      </c>
      <c r="E5" s="139">
        <f ca="1">IFERROR(VLOOKUP(D5,TABLE!D:P,8,FALSE),"")</f>
        <v>10</v>
      </c>
      <c r="F5" s="140">
        <f ca="1">IFERROR(VLOOKUP(D5,TABLE!D:P,13,FALSE),"")</f>
        <v>757</v>
      </c>
    </row>
    <row r="6" spans="1:6" ht="14.5" x14ac:dyDescent="0.35">
      <c r="A6" s="71">
        <f t="shared" si="1"/>
        <v>5</v>
      </c>
      <c r="B6" s="71">
        <f>IFERROR(MATCH(A$1&amp;A6,TABLE!C:C,0),"")</f>
        <v>85</v>
      </c>
      <c r="C6" s="138">
        <f t="shared" si="0"/>
        <v>5</v>
      </c>
      <c r="D6" s="138" t="str">
        <f ca="1">IFERROR(OFFSET(TABLE!D$1,MB!B6-1,0),"")</f>
        <v>Adam Parton</v>
      </c>
      <c r="E6" s="139">
        <f ca="1">IFERROR(VLOOKUP(D6,TABLE!D:P,8,FALSE),"")</f>
        <v>12</v>
      </c>
      <c r="F6" s="140">
        <f ca="1">IFERROR(VLOOKUP(D6,TABLE!D:P,13,FALSE),"")</f>
        <v>755</v>
      </c>
    </row>
    <row r="7" spans="1:6" ht="14.5" x14ac:dyDescent="0.35">
      <c r="A7" s="71">
        <f t="shared" si="1"/>
        <v>6</v>
      </c>
      <c r="B7" s="71">
        <f>IFERROR(MATCH(A$1&amp;A7,TABLE!C:C,0),"")</f>
        <v>94</v>
      </c>
      <c r="C7" s="138">
        <f t="shared" si="0"/>
        <v>6</v>
      </c>
      <c r="D7" s="138" t="str">
        <f ca="1">IFERROR(OFFSET(TABLE!D$1,MB!B7-1,0),"")</f>
        <v>Sean Cook</v>
      </c>
      <c r="E7" s="139">
        <f ca="1">IFERROR(VLOOKUP(D7,TABLE!D:P,8,FALSE),"")</f>
        <v>10</v>
      </c>
      <c r="F7" s="140">
        <f ca="1">IFERROR(VLOOKUP(D7,TABLE!D:P,13,FALSE),"")</f>
        <v>731</v>
      </c>
    </row>
    <row r="8" spans="1:6" ht="14.5" x14ac:dyDescent="0.35">
      <c r="A8" s="71">
        <f t="shared" si="1"/>
        <v>7</v>
      </c>
      <c r="B8" s="71">
        <f>IFERROR(MATCH(A$1&amp;A8,TABLE!C:C,0),"")</f>
        <v>117</v>
      </c>
      <c r="C8" s="138">
        <f t="shared" si="0"/>
        <v>7</v>
      </c>
      <c r="D8" s="138" t="str">
        <f ca="1">IFERROR(OFFSET(TABLE!D$1,MB!B8-1,0),"")</f>
        <v>Conor Butterworth</v>
      </c>
      <c r="E8" s="139">
        <f ca="1">IFERROR(VLOOKUP(D8,TABLE!D:P,8,FALSE),"")</f>
        <v>4</v>
      </c>
      <c r="F8" s="140">
        <f ca="1">IFERROR(VLOOKUP(D8,TABLE!D:P,13,FALSE),"")</f>
        <v>388</v>
      </c>
    </row>
    <row r="9" spans="1:6" ht="14.5" x14ac:dyDescent="0.35">
      <c r="A9" s="71">
        <f t="shared" si="1"/>
        <v>8</v>
      </c>
      <c r="B9" s="71">
        <f>IFERROR(MATCH(A$1&amp;A9,TABLE!C:C,0),"")</f>
        <v>124</v>
      </c>
      <c r="C9" s="138">
        <f t="shared" si="0"/>
        <v>8</v>
      </c>
      <c r="D9" s="138" t="str">
        <f ca="1">IFERROR(OFFSET(TABLE!D$1,MB!B9-1,0),"")</f>
        <v>Dan Murray</v>
      </c>
      <c r="E9" s="139">
        <f ca="1">IFERROR(VLOOKUP(D9,TABLE!D:P,8,FALSE),"")</f>
        <v>4</v>
      </c>
      <c r="F9" s="140">
        <f ca="1">IFERROR(VLOOKUP(D9,TABLE!D:P,13,FALSE),"")</f>
        <v>352</v>
      </c>
    </row>
    <row r="10" spans="1:6" ht="14.5" x14ac:dyDescent="0.35">
      <c r="A10" s="71">
        <f t="shared" si="1"/>
        <v>9</v>
      </c>
      <c r="B10" s="71">
        <f>IFERROR(MATCH(A$1&amp;A10,TABLE!C:C,0),"")</f>
        <v>129</v>
      </c>
      <c r="C10" s="138">
        <f t="shared" si="0"/>
        <v>9</v>
      </c>
      <c r="D10" s="138" t="str">
        <f ca="1">IFERROR(OFFSET(TABLE!D$1,MB!B10-1,0),"")</f>
        <v>Mick Loftus</v>
      </c>
      <c r="E10" s="139">
        <f ca="1">IFERROR(VLOOKUP(D10,TABLE!D:P,8,FALSE),"")</f>
        <v>3</v>
      </c>
      <c r="F10" s="140">
        <f ca="1">IFERROR(VLOOKUP(D10,TABLE!D:P,13,FALSE),"")</f>
        <v>288</v>
      </c>
    </row>
    <row r="11" spans="1:6" ht="14.5" x14ac:dyDescent="0.35">
      <c r="A11" s="71">
        <f t="shared" si="1"/>
        <v>10</v>
      </c>
      <c r="B11" s="71">
        <f>IFERROR(MATCH(A$1&amp;A11,TABLE!C:C,0),"")</f>
        <v>130</v>
      </c>
      <c r="C11" s="138">
        <f t="shared" si="0"/>
        <v>10</v>
      </c>
      <c r="D11" s="138" t="str">
        <f ca="1">IFERROR(OFFSET(TABLE!D$1,MB!B11-1,0),"")</f>
        <v>Steve Webb</v>
      </c>
      <c r="E11" s="139">
        <f ca="1">IFERROR(VLOOKUP(D11,TABLE!D:P,8,FALSE),"")</f>
        <v>3</v>
      </c>
      <c r="F11" s="140">
        <f ca="1">IFERROR(VLOOKUP(D11,TABLE!D:P,13,FALSE),"")</f>
        <v>284</v>
      </c>
    </row>
    <row r="12" spans="1:6" ht="14.5" x14ac:dyDescent="0.35">
      <c r="A12" s="71">
        <f t="shared" si="1"/>
        <v>11</v>
      </c>
      <c r="B12" s="71">
        <f>IFERROR(MATCH(A$1&amp;A12,TABLE!C:C,0),"")</f>
        <v>132</v>
      </c>
      <c r="C12" s="138">
        <f t="shared" si="0"/>
        <v>11</v>
      </c>
      <c r="D12" s="138" t="str">
        <f ca="1">IFERROR(OFFSET(TABLE!D$1,MB!B12-1,0),"")</f>
        <v>Huw Lippiatt</v>
      </c>
      <c r="E12" s="139">
        <f ca="1">IFERROR(VLOOKUP(D12,TABLE!D:P,8,FALSE),"")</f>
        <v>3</v>
      </c>
      <c r="F12" s="140">
        <f ca="1">IFERROR(VLOOKUP(D12,TABLE!D:P,13,FALSE),"")</f>
        <v>282</v>
      </c>
    </row>
    <row r="13" spans="1:6" ht="14.5" x14ac:dyDescent="0.35">
      <c r="A13" s="71">
        <f t="shared" si="1"/>
        <v>12</v>
      </c>
      <c r="B13" s="71">
        <f>IFERROR(MATCH(A$1&amp;A13,TABLE!C:C,0),"")</f>
        <v>146</v>
      </c>
      <c r="C13" s="138">
        <f t="shared" si="0"/>
        <v>12</v>
      </c>
      <c r="D13" s="138" t="str">
        <f ca="1">IFERROR(OFFSET(TABLE!D$1,MB!B13-1,0),"")</f>
        <v>Simon Vallance</v>
      </c>
      <c r="E13" s="139">
        <f ca="1">IFERROR(VLOOKUP(D13,TABLE!D:P,8,FALSE),"")</f>
        <v>2</v>
      </c>
      <c r="F13" s="140">
        <f ca="1">IFERROR(VLOOKUP(D13,TABLE!D:P,13,FALSE),"")</f>
        <v>191</v>
      </c>
    </row>
    <row r="14" spans="1:6" ht="14.5" x14ac:dyDescent="0.35">
      <c r="A14" s="71">
        <f t="shared" si="1"/>
        <v>13</v>
      </c>
      <c r="B14" s="71">
        <f>IFERROR(MATCH(A$1&amp;A14,TABLE!C:C,0),"")</f>
        <v>154</v>
      </c>
      <c r="C14" s="138">
        <f t="shared" si="0"/>
        <v>13</v>
      </c>
      <c r="D14" s="138" t="str">
        <f ca="1">IFERROR(OFFSET(TABLE!D$1,MB!B14-1,0),"")</f>
        <v>Clive Bandy</v>
      </c>
      <c r="E14" s="139">
        <f ca="1">IFERROR(VLOOKUP(D14,TABLE!D:P,8,FALSE),"")</f>
        <v>2</v>
      </c>
      <c r="F14" s="140">
        <f ca="1">IFERROR(VLOOKUP(D14,TABLE!D:P,13,FALSE),"")</f>
        <v>171</v>
      </c>
    </row>
    <row r="15" spans="1:6" ht="14.5" x14ac:dyDescent="0.35">
      <c r="A15" s="71">
        <f t="shared" si="1"/>
        <v>14</v>
      </c>
      <c r="B15" s="71">
        <f>IFERROR(MATCH(A$1&amp;A15,TABLE!C:C,0),"")</f>
        <v>170</v>
      </c>
      <c r="C15" s="138">
        <f t="shared" si="0"/>
        <v>14</v>
      </c>
      <c r="D15" s="138" t="str">
        <f ca="1">IFERROR(OFFSET(TABLE!D$1,MB!B15-1,0),"")</f>
        <v>Abdoulaye Kodokod</v>
      </c>
      <c r="E15" s="139">
        <f ca="1">IFERROR(VLOOKUP(D15,TABLE!D:P,8,FALSE),"")</f>
        <v>1</v>
      </c>
      <c r="F15" s="140">
        <f ca="1">IFERROR(VLOOKUP(D15,TABLE!D:P,13,FALSE),"")</f>
        <v>93</v>
      </c>
    </row>
    <row r="16" spans="1:6" ht="14.5" x14ac:dyDescent="0.35">
      <c r="A16" s="71">
        <f t="shared" si="1"/>
        <v>15</v>
      </c>
      <c r="B16" s="71">
        <f>IFERROR(MATCH(A$1&amp;A16,TABLE!C:C,0),"")</f>
        <v>174</v>
      </c>
      <c r="C16" s="138">
        <f t="shared" si="0"/>
        <v>15</v>
      </c>
      <c r="D16" s="138" t="str">
        <f ca="1">IFERROR(OFFSET(TABLE!D$1,MB!B16-1,0),"")</f>
        <v>Tom Brown</v>
      </c>
      <c r="E16" s="139">
        <f ca="1">IFERROR(VLOOKUP(D16,TABLE!D:P,8,FALSE),"")</f>
        <v>1</v>
      </c>
      <c r="F16" s="140">
        <f ca="1">IFERROR(VLOOKUP(D16,TABLE!D:P,13,FALSE),"")</f>
        <v>92</v>
      </c>
    </row>
    <row r="17" spans="1:6" ht="14.5" x14ac:dyDescent="0.35">
      <c r="A17" s="71">
        <f t="shared" si="1"/>
        <v>16</v>
      </c>
      <c r="B17" s="71">
        <f>IFERROR(MATCH(A$1&amp;A17,TABLE!C:C,0),"")</f>
        <v>180</v>
      </c>
      <c r="C17" s="138">
        <f t="shared" si="0"/>
        <v>16</v>
      </c>
      <c r="D17" s="138" t="str">
        <f ca="1">IFERROR(OFFSET(TABLE!D$1,MB!B17-1,0),"")</f>
        <v>Mark Farrell</v>
      </c>
      <c r="E17" s="139">
        <f ca="1">IFERROR(VLOOKUP(D17,TABLE!D:P,8,FALSE),"")</f>
        <v>1</v>
      </c>
      <c r="F17" s="140">
        <f ca="1">IFERROR(VLOOKUP(D17,TABLE!D:P,13,FALSE),"")</f>
        <v>90</v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IFERROR(OFFSET(TABLE!D$1,MB!B18-1,0),"")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IFERROR(OFFSET(TABLE!D$1,MB!B19-1,0),"")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IFERROR(OFFSET(TABLE!D$1,MB!B20-1,0),"")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IFERROR(OFFSET(TABLE!D$1,MB!B21-1,0),"")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IFERROR(OFFSET(TABLE!D$1,MB!B22-1,0),"")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IFERROR(OFFSET(TABLE!D$1,MB!B23-1,0),"")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IFERROR(OFFSET(TABLE!D$1,MB!B24-1,0),"")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IFERROR(OFFSET(TABLE!D$1,MB!B25-1,0),"")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IFERROR(OFFSET(TABLE!D$1,MB!B26-1,0),"")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IFERROR(OFFSET(TABLE!D$1,MB!B27-1,0),"")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IFERROR(OFFSET(TABLE!D$1,MB!B28-1,0),"")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IFERROR(OFFSET(TABLE!D$1,MB!B29-1,0),"")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IFERROR(OFFSET(TABLE!D$1,MB!B30-1,0),"")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IFERROR(OFFSET(TABLE!D$1,MB!B31-1,0),"")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IFERROR(OFFSET(TABLE!D$1,MB!B32-1,0),"")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IFERROR(OFFSET(TABLE!D$1,MB!B33-1,0),"")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IFERROR(OFFSET(TABLE!D$1,MB!B34-1,0),"")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IFERROR(OFFSET(TABLE!D$1,MB!B35-1,0),"")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IFERROR(OFFSET(TABLE!D$1,MB!B36-1,0),"")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IFERROR(OFFSET(TABLE!D$1,MB!B37-1,0),"")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IFERROR(OFFSET(TABLE!D$1,MB!B38-1,0),"")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IFERROR(OFFSET(TABLE!D$1,MB!B39-1,0),"")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IFERROR(OFFSET(TABLE!D$1,MB!B40-1,0),"")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IFERROR(OFFSET(TABLE!D$1,MB!B41-1,0),"")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IFERROR(OFFSET(TABLE!D$1,MB!B42-1,0),"")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IFERROR(OFFSET(TABLE!D$1,MB!B43-1,0),"")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IFERROR(OFFSET(TABLE!D$1,MB!B44-1,0),"")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IFERROR(OFFSET(TABLE!D$1,MB!B45-1,0),"")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IFERROR(OFFSET(TABLE!D$1,MB!B46-1,0),"")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IFERROR(OFFSET(TABLE!D$1,MB!B47-1,0),"")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IFERROR(OFFSET(TABLE!D$1,MB!B48-1,0),"")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IFERROR(OFFSET(TABLE!D$1,MB!B49-1,0),"")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IFERROR(OFFSET(TABLE!D$1,MB!B50-1,0),"")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IFERROR(OFFSET(TABLE!D$1,MB!B51-1,0),"")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666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77</v>
      </c>
      <c r="C2" s="138">
        <f t="shared" ref="C2:C51" si="0">A2</f>
        <v>1</v>
      </c>
      <c r="D2" s="138" t="str">
        <f ca="1">IFERROR(OFFSET(TABLE!D$1,MC!B2-1,0),"")</f>
        <v>Richard Irvine</v>
      </c>
      <c r="E2" s="139">
        <f ca="1">IFERROR(VLOOKUP(D2,TABLE!D:P,8,FALSE),"")</f>
        <v>10</v>
      </c>
      <c r="F2" s="140">
        <f ca="1">IFERROR(VLOOKUP(D2,TABLE!D:P,13,FALSE),"")</f>
        <v>781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80</v>
      </c>
      <c r="C3" s="138">
        <f t="shared" si="0"/>
        <v>2</v>
      </c>
      <c r="D3" s="138" t="str">
        <f ca="1">IFERROR(OFFSET(TABLE!D$1,MC!B3-1,0),"")</f>
        <v>Tim Straughan</v>
      </c>
      <c r="E3" s="139">
        <f ca="1">IFERROR(VLOOKUP(D3,TABLE!D:P,8,FALSE),"")</f>
        <v>11</v>
      </c>
      <c r="F3" s="140">
        <f ca="1">IFERROR(VLOOKUP(D3,TABLE!D:P,13,FALSE),"")</f>
        <v>768</v>
      </c>
    </row>
    <row r="4" spans="1:6" ht="14.5" x14ac:dyDescent="0.35">
      <c r="A4" s="71">
        <f t="shared" si="1"/>
        <v>3</v>
      </c>
      <c r="B4" s="71">
        <f>IFERROR(MATCH(A$1&amp;A4,TABLE!C:C,0),"")</f>
        <v>81</v>
      </c>
      <c r="C4" s="138">
        <f t="shared" si="0"/>
        <v>3</v>
      </c>
      <c r="D4" s="138" t="str">
        <f ca="1">IFERROR(OFFSET(TABLE!D$1,MC!B4-1,0),"")</f>
        <v>Matt Carter</v>
      </c>
      <c r="E4" s="139">
        <f ca="1">IFERROR(VLOOKUP(D4,TABLE!D:P,8,FALSE),"")</f>
        <v>8</v>
      </c>
      <c r="F4" s="140">
        <f ca="1">IFERROR(VLOOKUP(D4,TABLE!D:P,13,FALSE),"")</f>
        <v>765</v>
      </c>
    </row>
    <row r="5" spans="1:6" ht="14.5" x14ac:dyDescent="0.35">
      <c r="A5" s="71">
        <f t="shared" si="1"/>
        <v>4</v>
      </c>
      <c r="B5" s="71">
        <f>IFERROR(MATCH(A$1&amp;A5,TABLE!C:C,0),"")</f>
        <v>82</v>
      </c>
      <c r="C5" s="138">
        <f t="shared" si="0"/>
        <v>4</v>
      </c>
      <c r="D5" s="138" t="str">
        <f ca="1">IFERROR(OFFSET(TABLE!D$1,MC!B5-1,0),"")</f>
        <v>Paul Smith</v>
      </c>
      <c r="E5" s="139">
        <f ca="1">IFERROR(VLOOKUP(D5,TABLE!D:P,8,FALSE),"")</f>
        <v>15</v>
      </c>
      <c r="F5" s="140">
        <f ca="1">IFERROR(VLOOKUP(D5,TABLE!D:P,13,FALSE),"")</f>
        <v>759</v>
      </c>
    </row>
    <row r="6" spans="1:6" ht="14.5" x14ac:dyDescent="0.35">
      <c r="A6" s="71">
        <f t="shared" si="1"/>
        <v>5</v>
      </c>
      <c r="B6" s="71">
        <f>IFERROR(MATCH(A$1&amp;A6,TABLE!C:C,0),"")</f>
        <v>88</v>
      </c>
      <c r="C6" s="138">
        <f t="shared" si="0"/>
        <v>5</v>
      </c>
      <c r="D6" s="138" t="str">
        <f ca="1">IFERROR(OFFSET(TABLE!D$1,MC!B6-1,0),"")</f>
        <v>Paul Fotherby</v>
      </c>
      <c r="E6" s="139">
        <f ca="1">IFERROR(VLOOKUP(D6,TABLE!D:P,8,FALSE),"")</f>
        <v>10</v>
      </c>
      <c r="F6" s="140">
        <f ca="1">IFERROR(VLOOKUP(D6,TABLE!D:P,13,FALSE),"")</f>
        <v>746</v>
      </c>
    </row>
    <row r="7" spans="1:6" ht="14.5" x14ac:dyDescent="0.35">
      <c r="A7" s="71">
        <f t="shared" si="1"/>
        <v>6</v>
      </c>
      <c r="B7" s="71">
        <f>IFERROR(MATCH(A$1&amp;A7,TABLE!C:C,0),"")</f>
        <v>91</v>
      </c>
      <c r="C7" s="138">
        <f t="shared" si="0"/>
        <v>6</v>
      </c>
      <c r="D7" s="138" t="str">
        <f ca="1">IFERROR(OFFSET(TABLE!D$1,MC!B7-1,0),"")</f>
        <v>Dinesh Kaulgud</v>
      </c>
      <c r="E7" s="139">
        <f ca="1">IFERROR(VLOOKUP(D7,TABLE!D:P,8,FALSE),"")</f>
        <v>13</v>
      </c>
      <c r="F7" s="140">
        <f ca="1">IFERROR(VLOOKUP(D7,TABLE!D:P,13,FALSE),"")</f>
        <v>740</v>
      </c>
    </row>
    <row r="8" spans="1:6" ht="14.5" x14ac:dyDescent="0.35">
      <c r="A8" s="71">
        <f t="shared" si="1"/>
        <v>7</v>
      </c>
      <c r="B8" s="71">
        <f>IFERROR(MATCH(A$1&amp;A8,TABLE!C:C,0),"")</f>
        <v>93</v>
      </c>
      <c r="C8" s="138">
        <f t="shared" si="0"/>
        <v>7</v>
      </c>
      <c r="D8" s="138" t="str">
        <f ca="1">IFERROR(OFFSET(TABLE!D$1,MC!B8-1,0),"")</f>
        <v>Ethan O'Loughlin</v>
      </c>
      <c r="E8" s="139">
        <f ca="1">IFERROR(VLOOKUP(D8,TABLE!D:P,8,FALSE),"")</f>
        <v>9</v>
      </c>
      <c r="F8" s="140">
        <f ca="1">IFERROR(VLOOKUP(D8,TABLE!D:P,13,FALSE),"")</f>
        <v>736</v>
      </c>
    </row>
    <row r="9" spans="1:6" ht="14.5" x14ac:dyDescent="0.35">
      <c r="A9" s="71">
        <f t="shared" si="1"/>
        <v>8</v>
      </c>
      <c r="B9" s="71">
        <f>IFERROR(MATCH(A$1&amp;A9,TABLE!C:C,0),"")</f>
        <v>98</v>
      </c>
      <c r="C9" s="138">
        <f t="shared" si="0"/>
        <v>8</v>
      </c>
      <c r="D9" s="138" t="str">
        <f ca="1">IFERROR(OFFSET(TABLE!D$1,MC!B9-1,0),"")</f>
        <v>Roy Huggins</v>
      </c>
      <c r="E9" s="139">
        <f ca="1">IFERROR(VLOOKUP(D9,TABLE!D:P,8,FALSE),"")</f>
        <v>8</v>
      </c>
      <c r="F9" s="140">
        <f ca="1">IFERROR(VLOOKUP(D9,TABLE!D:P,13,FALSE),"")</f>
        <v>702</v>
      </c>
    </row>
    <row r="10" spans="1:6" ht="14.5" x14ac:dyDescent="0.35">
      <c r="A10" s="71">
        <f t="shared" si="1"/>
        <v>9</v>
      </c>
      <c r="B10" s="71">
        <f>IFERROR(MATCH(A$1&amp;A10,TABLE!C:C,0),"")</f>
        <v>112</v>
      </c>
      <c r="C10" s="138">
        <f t="shared" si="0"/>
        <v>9</v>
      </c>
      <c r="D10" s="138" t="str">
        <f ca="1">IFERROR(OFFSET(TABLE!D$1,MC!B10-1,0),"")</f>
        <v>Nick Smith</v>
      </c>
      <c r="E10" s="139">
        <f ca="1">IFERROR(VLOOKUP(D10,TABLE!D:P,8,FALSE),"")</f>
        <v>6</v>
      </c>
      <c r="F10" s="140">
        <f ca="1">IFERROR(VLOOKUP(D10,TABLE!D:P,13,FALSE),"")</f>
        <v>544</v>
      </c>
    </row>
    <row r="11" spans="1:6" ht="14.5" x14ac:dyDescent="0.35">
      <c r="A11" s="71">
        <f t="shared" si="1"/>
        <v>10</v>
      </c>
      <c r="B11" s="71">
        <f>IFERROR(MATCH(A$1&amp;A11,TABLE!C:C,0),"")</f>
        <v>118</v>
      </c>
      <c r="C11" s="138">
        <f t="shared" si="0"/>
        <v>10</v>
      </c>
      <c r="D11" s="138" t="str">
        <f ca="1">IFERROR(OFFSET(TABLE!D$1,MC!B11-1,0),"")</f>
        <v>Alex Kelly</v>
      </c>
      <c r="E11" s="139">
        <f ca="1">IFERROR(VLOOKUP(D11,TABLE!D:P,8,FALSE),"")</f>
        <v>4</v>
      </c>
      <c r="F11" s="140">
        <f ca="1">IFERROR(VLOOKUP(D11,TABLE!D:P,13,FALSE),"")</f>
        <v>387</v>
      </c>
    </row>
    <row r="12" spans="1:6" ht="14.5" x14ac:dyDescent="0.35">
      <c r="A12" s="71">
        <f t="shared" si="1"/>
        <v>11</v>
      </c>
      <c r="B12" s="71">
        <f>IFERROR(MATCH(A$1&amp;A12,TABLE!C:C,0),"")</f>
        <v>123</v>
      </c>
      <c r="C12" s="138">
        <f t="shared" si="0"/>
        <v>11</v>
      </c>
      <c r="D12" s="138" t="str">
        <f ca="1">IFERROR(OFFSET(TABLE!D$1,MC!B12-1,0),"")</f>
        <v>John Batchelor</v>
      </c>
      <c r="E12" s="139">
        <f ca="1">IFERROR(VLOOKUP(D12,TABLE!D:P,8,FALSE),"")</f>
        <v>4</v>
      </c>
      <c r="F12" s="140">
        <f ca="1">IFERROR(VLOOKUP(D12,TABLE!D:P,13,FALSE),"")</f>
        <v>354</v>
      </c>
    </row>
    <row r="13" spans="1:6" ht="14.5" x14ac:dyDescent="0.35">
      <c r="A13" s="71">
        <f t="shared" si="1"/>
        <v>12</v>
      </c>
      <c r="B13" s="71">
        <f>IFERROR(MATCH(A$1&amp;A13,TABLE!C:C,0),"")</f>
        <v>125</v>
      </c>
      <c r="C13" s="138">
        <f t="shared" si="0"/>
        <v>12</v>
      </c>
      <c r="D13" s="138" t="str">
        <f ca="1">IFERROR(OFFSET(TABLE!D$1,MC!B13-1,0),"")</f>
        <v>Mike Furby</v>
      </c>
      <c r="E13" s="139">
        <f ca="1">IFERROR(VLOOKUP(D13,TABLE!D:P,8,FALSE),"")</f>
        <v>4</v>
      </c>
      <c r="F13" s="140">
        <f ca="1">IFERROR(VLOOKUP(D13,TABLE!D:P,13,FALSE),"")</f>
        <v>351</v>
      </c>
    </row>
    <row r="14" spans="1:6" ht="14.5" x14ac:dyDescent="0.35">
      <c r="A14" s="71">
        <f t="shared" si="1"/>
        <v>13</v>
      </c>
      <c r="B14" s="71">
        <f>IFERROR(MATCH(A$1&amp;A14,TABLE!C:C,0),"")</f>
        <v>160</v>
      </c>
      <c r="C14" s="138">
        <f t="shared" si="0"/>
        <v>13</v>
      </c>
      <c r="D14" s="138" t="str">
        <f ca="1">IFERROR(OFFSET(TABLE!D$1,MC!B14-1,0),"")</f>
        <v>Ronan Loftus</v>
      </c>
      <c r="E14" s="139">
        <f ca="1">IFERROR(VLOOKUP(D14,TABLE!D:P,8,FALSE),"")</f>
        <v>1</v>
      </c>
      <c r="F14" s="140">
        <f ca="1">IFERROR(VLOOKUP(D14,TABLE!D:P,13,FALSE),"")</f>
        <v>100</v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IFERROR(OFFSET(TABLE!D$1,MC!B15-1,0),"")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IFERROR(OFFSET(TABLE!D$1,MC!B16-1,0),"")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IFERROR(OFFSET(TABLE!D$1,MC!B17-1,0),"")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IFERROR(OFFSET(TABLE!D$1,MC!B18-1,0),"")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IFERROR(OFFSET(TABLE!D$1,MC!B19-1,0),"")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IFERROR(OFFSET(TABLE!D$1,MC!B20-1,0),"")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IFERROR(OFFSET(TABLE!D$1,MC!B21-1,0),"")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IFERROR(OFFSET(TABLE!D$1,MC!B22-1,0),"")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IFERROR(OFFSET(TABLE!D$1,MC!B23-1,0),"")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IFERROR(OFFSET(TABLE!D$1,MC!B24-1,0),"")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IFERROR(OFFSET(TABLE!D$1,MC!B25-1,0),"")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IFERROR(OFFSET(TABLE!D$1,MC!B26-1,0),"")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IFERROR(OFFSET(TABLE!D$1,MC!B27-1,0),"")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IFERROR(OFFSET(TABLE!D$1,MC!B28-1,0),"")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IFERROR(OFFSET(TABLE!D$1,MC!B29-1,0),"")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IFERROR(OFFSET(TABLE!D$1,MC!B30-1,0),"")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IFERROR(OFFSET(TABLE!D$1,MC!B31-1,0),"")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IFERROR(OFFSET(TABLE!D$1,MC!B32-1,0),"")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IFERROR(OFFSET(TABLE!D$1,MC!B33-1,0),"")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IFERROR(OFFSET(TABLE!D$1,MC!B34-1,0),"")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IFERROR(OFFSET(TABLE!D$1,MC!B35-1,0),"")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IFERROR(OFFSET(TABLE!D$1,MC!B36-1,0),"")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IFERROR(OFFSET(TABLE!D$1,MC!B37-1,0),"")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IFERROR(OFFSET(TABLE!D$1,MC!B38-1,0),"")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IFERROR(OFFSET(TABLE!D$1,MC!B39-1,0),"")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IFERROR(OFFSET(TABLE!D$1,MC!B40-1,0),"")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IFERROR(OFFSET(TABLE!D$1,MC!B41-1,0),"")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IFERROR(OFFSET(TABLE!D$1,MC!B42-1,0),"")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IFERROR(OFFSET(TABLE!D$1,MC!B43-1,0),"")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IFERROR(OFFSET(TABLE!D$1,MC!B44-1,0),"")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IFERROR(OFFSET(TABLE!D$1,MC!B45-1,0),"")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IFERROR(OFFSET(TABLE!D$1,MC!B46-1,0),"")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IFERROR(OFFSET(TABLE!D$1,MC!B47-1,0),"")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IFERROR(OFFSET(TABLE!D$1,MC!B48-1,0),"")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IFERROR(OFFSET(TABLE!D$1,MC!B49-1,0),"")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IFERROR(OFFSET(TABLE!D$1,MC!B50-1,0),"")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IFERROR(OFFSET(TABLE!D$1,MC!B51-1,0),"")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667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86</v>
      </c>
      <c r="C2" s="138">
        <f t="shared" ref="C2:C51" si="0">A2</f>
        <v>1</v>
      </c>
      <c r="D2" s="138" t="str">
        <f ca="1">IFERROR(OFFSET(TABLE!D$1,MD!B2-1,0),"")</f>
        <v>Jon Jackson</v>
      </c>
      <c r="E2" s="139">
        <f ca="1">IFERROR(VLOOKUP(D2,TABLE!D:P,8,FALSE),"")</f>
        <v>23</v>
      </c>
      <c r="F2" s="140">
        <f ca="1">IFERROR(VLOOKUP(D2,TABLE!D:P,13,FALSE),"")</f>
        <v>755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87</v>
      </c>
      <c r="C3" s="138">
        <f t="shared" si="0"/>
        <v>2</v>
      </c>
      <c r="D3" s="138" t="str">
        <f ca="1">IFERROR(OFFSET(TABLE!D$1,MD!B3-1,0),"")</f>
        <v>James Slater</v>
      </c>
      <c r="E3" s="139">
        <f ca="1">IFERROR(VLOOKUP(D3,TABLE!D:P,8,FALSE),"")</f>
        <v>23</v>
      </c>
      <c r="F3" s="140">
        <f ca="1">IFERROR(VLOOKUP(D3,TABLE!D:P,13,FALSE),"")</f>
        <v>749</v>
      </c>
    </row>
    <row r="4" spans="1:6" ht="14.5" x14ac:dyDescent="0.35">
      <c r="A4" s="71">
        <f t="shared" si="1"/>
        <v>3</v>
      </c>
      <c r="B4" s="71">
        <f>IFERROR(MATCH(A$1&amp;A4,TABLE!C:C,0),"")</f>
        <v>90</v>
      </c>
      <c r="C4" s="138">
        <f t="shared" si="0"/>
        <v>3</v>
      </c>
      <c r="D4" s="138" t="str">
        <f ca="1">IFERROR(OFFSET(TABLE!D$1,MD!B4-1,0),"")</f>
        <v>Graham Pawley</v>
      </c>
      <c r="E4" s="139">
        <f ca="1">IFERROR(VLOOKUP(D4,TABLE!D:P,8,FALSE),"")</f>
        <v>13</v>
      </c>
      <c r="F4" s="140">
        <f ca="1">IFERROR(VLOOKUP(D4,TABLE!D:P,13,FALSE),"")</f>
        <v>742</v>
      </c>
    </row>
    <row r="5" spans="1:6" ht="14.5" x14ac:dyDescent="0.35">
      <c r="A5" s="71">
        <f t="shared" si="1"/>
        <v>4</v>
      </c>
      <c r="B5" s="71">
        <f>IFERROR(MATCH(A$1&amp;A5,TABLE!C:C,0),"")</f>
        <v>96</v>
      </c>
      <c r="C5" s="138">
        <f t="shared" si="0"/>
        <v>4</v>
      </c>
      <c r="D5" s="138" t="str">
        <f ca="1">IFERROR(OFFSET(TABLE!D$1,MD!B5-1,0),"")</f>
        <v>Chris Sawyer</v>
      </c>
      <c r="E5" s="139">
        <f ca="1">IFERROR(VLOOKUP(D5,TABLE!D:P,8,FALSE),"")</f>
        <v>19</v>
      </c>
      <c r="F5" s="140">
        <f ca="1">IFERROR(VLOOKUP(D5,TABLE!D:P,13,FALSE),"")</f>
        <v>722</v>
      </c>
    </row>
    <row r="6" spans="1:6" ht="14.5" x14ac:dyDescent="0.35">
      <c r="A6" s="71">
        <f t="shared" si="1"/>
        <v>5</v>
      </c>
      <c r="B6" s="71">
        <f>IFERROR(MATCH(A$1&amp;A6,TABLE!C:C,0),"")</f>
        <v>106</v>
      </c>
      <c r="C6" s="138">
        <f t="shared" si="0"/>
        <v>5</v>
      </c>
      <c r="D6" s="138" t="str">
        <f ca="1">IFERROR(OFFSET(TABLE!D$1,MD!B6-1,0),"")</f>
        <v>Matt Sedgley</v>
      </c>
      <c r="E6" s="139">
        <f ca="1">IFERROR(VLOOKUP(D6,TABLE!D:P,8,FALSE),"")</f>
        <v>7</v>
      </c>
      <c r="F6" s="140">
        <f ca="1">IFERROR(VLOOKUP(D6,TABLE!D:P,13,FALSE),"")</f>
        <v>644</v>
      </c>
    </row>
    <row r="7" spans="1:6" ht="14.5" x14ac:dyDescent="0.35">
      <c r="A7" s="71">
        <f t="shared" si="1"/>
        <v>6</v>
      </c>
      <c r="B7" s="71">
        <f>IFERROR(MATCH(A$1&amp;A7,TABLE!C:C,0),"")</f>
        <v>114</v>
      </c>
      <c r="C7" s="138">
        <f t="shared" si="0"/>
        <v>6</v>
      </c>
      <c r="D7" s="138" t="str">
        <f ca="1">IFERROR(OFFSET(TABLE!D$1,MD!B7-1,0),"")</f>
        <v>Sean Fitzgerald</v>
      </c>
      <c r="E7" s="139">
        <f ca="1">IFERROR(VLOOKUP(D7,TABLE!D:P,8,FALSE),"")</f>
        <v>5</v>
      </c>
      <c r="F7" s="140">
        <f ca="1">IFERROR(VLOOKUP(D7,TABLE!D:P,13,FALSE),"")</f>
        <v>412</v>
      </c>
    </row>
    <row r="8" spans="1:6" ht="14.5" x14ac:dyDescent="0.35">
      <c r="A8" s="71">
        <f t="shared" si="1"/>
        <v>7</v>
      </c>
      <c r="B8" s="71">
        <f>IFERROR(MATCH(A$1&amp;A8,TABLE!C:C,0),"")</f>
        <v>134</v>
      </c>
      <c r="C8" s="138">
        <f t="shared" si="0"/>
        <v>7</v>
      </c>
      <c r="D8" s="138" t="str">
        <f ca="1">IFERROR(OFFSET(TABLE!D$1,MD!B8-1,0),"")</f>
        <v>David Merritt</v>
      </c>
      <c r="E8" s="139">
        <f ca="1">IFERROR(VLOOKUP(D8,TABLE!D:P,8,FALSE),"")</f>
        <v>3</v>
      </c>
      <c r="F8" s="140">
        <f ca="1">IFERROR(VLOOKUP(D8,TABLE!D:P,13,FALSE),"")</f>
        <v>274</v>
      </c>
    </row>
    <row r="9" spans="1:6" ht="14.5" x14ac:dyDescent="0.35">
      <c r="A9" s="71">
        <f t="shared" si="1"/>
        <v>8</v>
      </c>
      <c r="B9" s="71">
        <f>IFERROR(MATCH(A$1&amp;A9,TABLE!C:C,0),"")</f>
        <v>139</v>
      </c>
      <c r="C9" s="138">
        <f t="shared" si="0"/>
        <v>8</v>
      </c>
      <c r="D9" s="138" t="str">
        <f ca="1">IFERROR(OFFSET(TABLE!D$1,MD!B9-1,0),"")</f>
        <v>Alan Hutchinson</v>
      </c>
      <c r="E9" s="139">
        <f ca="1">IFERROR(VLOOKUP(D9,TABLE!D:P,8,FALSE),"")</f>
        <v>3</v>
      </c>
      <c r="F9" s="140">
        <f ca="1">IFERROR(VLOOKUP(D9,TABLE!D:P,13,FALSE),"")</f>
        <v>246</v>
      </c>
    </row>
    <row r="10" spans="1:6" ht="14.5" x14ac:dyDescent="0.35">
      <c r="A10" s="71">
        <f t="shared" si="1"/>
        <v>9</v>
      </c>
      <c r="B10" s="71">
        <f>IFERROR(MATCH(A$1&amp;A10,TABLE!C:C,0),"")</f>
        <v>155</v>
      </c>
      <c r="C10" s="138">
        <f t="shared" si="0"/>
        <v>9</v>
      </c>
      <c r="D10" s="138" t="str">
        <f ca="1">IFERROR(OFFSET(TABLE!D$1,MD!B10-1,0),"")</f>
        <v>Ian Lenihan</v>
      </c>
      <c r="E10" s="139">
        <f ca="1">IFERROR(VLOOKUP(D10,TABLE!D:P,8,FALSE),"")</f>
        <v>2</v>
      </c>
      <c r="F10" s="140">
        <f ca="1">IFERROR(VLOOKUP(D10,TABLE!D:P,13,FALSE),"")</f>
        <v>171</v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IFERROR(OFFSET(TABLE!D$1,MD!B11-1,0),"")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IFERROR(OFFSET(TABLE!D$1,MD!B12-1,0),"")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IFERROR(OFFSET(TABLE!D$1,MD!B13-1,0),"")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IFERROR(OFFSET(TABLE!D$1,MD!B14-1,0),"")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IFERROR(OFFSET(TABLE!D$1,MD!B15-1,0),"")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IFERROR(OFFSET(TABLE!D$1,MD!B16-1,0),"")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IFERROR(OFFSET(TABLE!D$1,MD!B17-1,0),"")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IFERROR(OFFSET(TABLE!D$1,MD!B18-1,0),"")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IFERROR(OFFSET(TABLE!D$1,MD!B19-1,0),"")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IFERROR(OFFSET(TABLE!D$1,MD!B20-1,0),"")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IFERROR(OFFSET(TABLE!D$1,MD!B21-1,0),"")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IFERROR(OFFSET(TABLE!D$1,MD!B22-1,0),"")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IFERROR(OFFSET(TABLE!D$1,MD!B23-1,0),"")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IFERROR(OFFSET(TABLE!D$1,MD!B24-1,0),"")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IFERROR(OFFSET(TABLE!D$1,MD!B25-1,0),"")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IFERROR(OFFSET(TABLE!D$1,MD!B26-1,0),"")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IFERROR(OFFSET(TABLE!D$1,MD!B27-1,0),"")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IFERROR(OFFSET(TABLE!D$1,MD!B28-1,0),"")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IFERROR(OFFSET(TABLE!D$1,MD!B29-1,0),"")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IFERROR(OFFSET(TABLE!D$1,MD!B30-1,0),"")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IFERROR(OFFSET(TABLE!D$1,MD!B31-1,0),"")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IFERROR(OFFSET(TABLE!D$1,MD!B32-1,0),"")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IFERROR(OFFSET(TABLE!D$1,MD!B33-1,0),"")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IFERROR(OFFSET(TABLE!D$1,MD!B34-1,0),"")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IFERROR(OFFSET(TABLE!D$1,MD!B35-1,0),"")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IFERROR(OFFSET(TABLE!D$1,MD!B36-1,0),"")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IFERROR(OFFSET(TABLE!D$1,MD!B37-1,0),"")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IFERROR(OFFSET(TABLE!D$1,MD!B38-1,0),"")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IFERROR(OFFSET(TABLE!D$1,MD!B39-1,0),"")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IFERROR(OFFSET(TABLE!D$1,MD!B40-1,0),"")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IFERROR(OFFSET(TABLE!D$1,MD!B41-1,0),"")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IFERROR(OFFSET(TABLE!D$1,MD!B42-1,0),"")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IFERROR(OFFSET(TABLE!D$1,MD!B43-1,0),"")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IFERROR(OFFSET(TABLE!D$1,MD!B44-1,0),"")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IFERROR(OFFSET(TABLE!D$1,MD!B45-1,0),"")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IFERROR(OFFSET(TABLE!D$1,MD!B46-1,0),"")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IFERROR(OFFSET(TABLE!D$1,MD!B47-1,0),"")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IFERROR(OFFSET(TABLE!D$1,MD!B48-1,0),"")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IFERROR(OFFSET(TABLE!D$1,MD!B49-1,0),"")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IFERROR(OFFSET(TABLE!D$1,MD!B50-1,0),"")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IFERROR(OFFSET(TABLE!D$1,MD!B51-1,0),"")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668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95</v>
      </c>
      <c r="C2" s="138">
        <f t="shared" ref="C2:C51" si="0">A2</f>
        <v>1</v>
      </c>
      <c r="D2" s="138" t="str">
        <f ca="1">IFERROR(OFFSET(TABLE!D$1,ME!B2-1,0),"")</f>
        <v>Keith Brewster</v>
      </c>
      <c r="E2" s="139">
        <f ca="1">IFERROR(VLOOKUP(D2,TABLE!D:P,8,FALSE),"")</f>
        <v>12</v>
      </c>
      <c r="F2" s="140">
        <f ca="1">IFERROR(VLOOKUP(D2,TABLE!D:P,13,FALSE),"")</f>
        <v>728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99</v>
      </c>
      <c r="C3" s="138">
        <f t="shared" si="0"/>
        <v>2</v>
      </c>
      <c r="D3" s="138" t="str">
        <f ca="1">IFERROR(OFFSET(TABLE!D$1,ME!B3-1,0),"")</f>
        <v>Ken Fox</v>
      </c>
      <c r="E3" s="139">
        <f ca="1">IFERROR(VLOOKUP(D3,TABLE!D:P,8,FALSE),"")</f>
        <v>13</v>
      </c>
      <c r="F3" s="140">
        <f ca="1">IFERROR(VLOOKUP(D3,TABLE!D:P,13,FALSE),"")</f>
        <v>699</v>
      </c>
    </row>
    <row r="4" spans="1:6" ht="14.5" x14ac:dyDescent="0.35">
      <c r="A4" s="71">
        <f t="shared" si="1"/>
        <v>3</v>
      </c>
      <c r="B4" s="71">
        <f>IFERROR(MATCH(A$1&amp;A4,TABLE!C:C,0),"")</f>
        <v>103</v>
      </c>
      <c r="C4" s="138">
        <f t="shared" si="0"/>
        <v>3</v>
      </c>
      <c r="D4" s="138" t="str">
        <f ca="1">IFERROR(OFFSET(TABLE!D$1,ME!B4-1,0),"")</f>
        <v>Bob Jackson</v>
      </c>
      <c r="E4" s="139">
        <f ca="1">IFERROR(VLOOKUP(D4,TABLE!D:P,8,FALSE),"")</f>
        <v>11</v>
      </c>
      <c r="F4" s="140">
        <f ca="1">IFERROR(VLOOKUP(D4,TABLE!D:P,13,FALSE),"")</f>
        <v>673</v>
      </c>
    </row>
    <row r="5" spans="1:6" ht="14.5" x14ac:dyDescent="0.35">
      <c r="A5" s="71">
        <f t="shared" si="1"/>
        <v>4</v>
      </c>
      <c r="B5" s="71">
        <f>IFERROR(MATCH(A$1&amp;A5,TABLE!C:C,0),"")</f>
        <v>107</v>
      </c>
      <c r="C5" s="138">
        <f t="shared" si="0"/>
        <v>4</v>
      </c>
      <c r="D5" s="138" t="str">
        <f ca="1">IFERROR(OFFSET(TABLE!D$1,ME!B5-1,0),"")</f>
        <v>John Hussey</v>
      </c>
      <c r="E5" s="139">
        <f ca="1">IFERROR(VLOOKUP(D5,TABLE!D:P,8,FALSE),"")</f>
        <v>8</v>
      </c>
      <c r="F5" s="140">
        <f ca="1">IFERROR(VLOOKUP(D5,TABLE!D:P,13,FALSE),"")</f>
        <v>634</v>
      </c>
    </row>
    <row r="6" spans="1:6" ht="14.5" x14ac:dyDescent="0.35">
      <c r="A6" s="71">
        <f t="shared" si="1"/>
        <v>5</v>
      </c>
      <c r="B6" s="71">
        <f>IFERROR(MATCH(A$1&amp;A6,TABLE!C:C,0),"")</f>
        <v>109</v>
      </c>
      <c r="C6" s="138">
        <f t="shared" si="0"/>
        <v>5</v>
      </c>
      <c r="D6" s="138" t="str">
        <f ca="1">IFERROR(OFFSET(TABLE!D$1,ME!B6-1,0),"")</f>
        <v>Richard Adcock</v>
      </c>
      <c r="E6" s="139">
        <f ca="1">IFERROR(VLOOKUP(D6,TABLE!D:P,8,FALSE),"")</f>
        <v>7</v>
      </c>
      <c r="F6" s="140">
        <f ca="1">IFERROR(VLOOKUP(D6,TABLE!D:P,13,FALSE),"")</f>
        <v>595</v>
      </c>
    </row>
    <row r="7" spans="1:6" ht="14.5" x14ac:dyDescent="0.35">
      <c r="A7" s="71">
        <f t="shared" si="1"/>
        <v>6</v>
      </c>
      <c r="B7" s="71">
        <f>IFERROR(MATCH(A$1&amp;A7,TABLE!C:C,0),"")</f>
        <v>113</v>
      </c>
      <c r="C7" s="138">
        <f t="shared" si="0"/>
        <v>6</v>
      </c>
      <c r="D7" s="138" t="str">
        <f ca="1">IFERROR(OFFSET(TABLE!D$1,ME!B7-1,0),"")</f>
        <v>Leroy Sutton</v>
      </c>
      <c r="E7" s="139">
        <f ca="1">IFERROR(VLOOKUP(D7,TABLE!D:P,8,FALSE),"")</f>
        <v>5</v>
      </c>
      <c r="F7" s="140">
        <f ca="1">IFERROR(VLOOKUP(D7,TABLE!D:P,13,FALSE),"")</f>
        <v>432</v>
      </c>
    </row>
    <row r="8" spans="1:6" ht="14.5" x14ac:dyDescent="0.35">
      <c r="A8" s="71">
        <f t="shared" si="1"/>
        <v>7</v>
      </c>
      <c r="B8" s="71">
        <f>IFERROR(MATCH(A$1&amp;A8,TABLE!C:C,0),"")</f>
        <v>122</v>
      </c>
      <c r="C8" s="138">
        <f t="shared" si="0"/>
        <v>7</v>
      </c>
      <c r="D8" s="138" t="str">
        <f ca="1">IFERROR(OFFSET(TABLE!D$1,ME!B8-1,0),"")</f>
        <v>Mike Robins</v>
      </c>
      <c r="E8" s="139">
        <f ca="1">IFERROR(VLOOKUP(D8,TABLE!D:P,8,FALSE),"")</f>
        <v>4</v>
      </c>
      <c r="F8" s="140">
        <f ca="1">IFERROR(VLOOKUP(D8,TABLE!D:P,13,FALSE),"")</f>
        <v>357</v>
      </c>
    </row>
    <row r="9" spans="1:6" ht="14.5" x14ac:dyDescent="0.35">
      <c r="A9" s="71">
        <f t="shared" si="1"/>
        <v>8</v>
      </c>
      <c r="B9" s="71">
        <f>IFERROR(MATCH(A$1&amp;A9,TABLE!C:C,0),"")</f>
        <v>136</v>
      </c>
      <c r="C9" s="138">
        <f t="shared" si="0"/>
        <v>8</v>
      </c>
      <c r="D9" s="138" t="str">
        <f ca="1">IFERROR(OFFSET(TABLE!D$1,ME!B9-1,0),"")</f>
        <v>Andy Wicks</v>
      </c>
      <c r="E9" s="139">
        <f ca="1">IFERROR(VLOOKUP(D9,TABLE!D:P,8,FALSE),"")</f>
        <v>3</v>
      </c>
      <c r="F9" s="140">
        <f ca="1">IFERROR(VLOOKUP(D9,TABLE!D:P,13,FALSE),"")</f>
        <v>267</v>
      </c>
    </row>
    <row r="10" spans="1:6" ht="14.5" x14ac:dyDescent="0.35">
      <c r="A10" s="71">
        <f t="shared" si="1"/>
        <v>9</v>
      </c>
      <c r="B10" s="71">
        <f>IFERROR(MATCH(A$1&amp;A10,TABLE!C:C,0),"")</f>
        <v>138</v>
      </c>
      <c r="C10" s="138">
        <f t="shared" si="0"/>
        <v>9</v>
      </c>
      <c r="D10" s="138" t="str">
        <f ca="1">IFERROR(OFFSET(TABLE!D$1,ME!B10-1,0),"")</f>
        <v>Tim Towler</v>
      </c>
      <c r="E10" s="139">
        <f ca="1">IFERROR(VLOOKUP(D10,TABLE!D:P,8,FALSE),"")</f>
        <v>3</v>
      </c>
      <c r="F10" s="140">
        <f ca="1">IFERROR(VLOOKUP(D10,TABLE!D:P,13,FALSE),"")</f>
        <v>264</v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IFERROR(OFFSET(TABLE!D$1,ME!B11-1,0),"")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IFERROR(OFFSET(TABLE!D$1,ME!B12-1,0),"")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IFERROR(OFFSET(TABLE!D$1,ME!B13-1,0),"")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IFERROR(OFFSET(TABLE!D$1,ME!B14-1,0),"")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IFERROR(OFFSET(TABLE!D$1,ME!B15-1,0),"")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IFERROR(OFFSET(TABLE!D$1,ME!B16-1,0),"")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IFERROR(OFFSET(TABLE!D$1,ME!B17-1,0),"")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IFERROR(OFFSET(TABLE!D$1,ME!B18-1,0),"")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IFERROR(OFFSET(TABLE!D$1,ME!B19-1,0),"")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IFERROR(OFFSET(TABLE!D$1,ME!B20-1,0),"")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IFERROR(OFFSET(TABLE!D$1,ME!B21-1,0),"")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IFERROR(OFFSET(TABLE!D$1,ME!B22-1,0),"")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IFERROR(OFFSET(TABLE!D$1,ME!B23-1,0),"")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IFERROR(OFFSET(TABLE!D$1,ME!B24-1,0),"")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IFERROR(OFFSET(TABLE!D$1,ME!B25-1,0),"")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IFERROR(OFFSET(TABLE!D$1,ME!B26-1,0),"")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IFERROR(OFFSET(TABLE!D$1,ME!B27-1,0),"")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IFERROR(OFFSET(TABLE!D$1,ME!B28-1,0),"")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IFERROR(OFFSET(TABLE!D$1,ME!B29-1,0),"")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IFERROR(OFFSET(TABLE!D$1,ME!B30-1,0),"")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IFERROR(OFFSET(TABLE!D$1,ME!B31-1,0),"")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IFERROR(OFFSET(TABLE!D$1,ME!B32-1,0),"")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IFERROR(OFFSET(TABLE!D$1,ME!B33-1,0),"")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IFERROR(OFFSET(TABLE!D$1,ME!B34-1,0),"")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IFERROR(OFFSET(TABLE!D$1,ME!B35-1,0),"")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IFERROR(OFFSET(TABLE!D$1,ME!B36-1,0),"")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IFERROR(OFFSET(TABLE!D$1,ME!B37-1,0),"")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IFERROR(OFFSET(TABLE!D$1,ME!B38-1,0),"")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IFERROR(OFFSET(TABLE!D$1,ME!B39-1,0),"")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IFERROR(OFFSET(TABLE!D$1,ME!B40-1,0),"")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IFERROR(OFFSET(TABLE!D$1,ME!B41-1,0),"")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IFERROR(OFFSET(TABLE!D$1,ME!B42-1,0),"")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IFERROR(OFFSET(TABLE!D$1,ME!B43-1,0),"")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IFERROR(OFFSET(TABLE!D$1,ME!B44-1,0),"")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IFERROR(OFFSET(TABLE!D$1,ME!B45-1,0),"")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IFERROR(OFFSET(TABLE!D$1,ME!B46-1,0),"")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IFERROR(OFFSET(TABLE!D$1,ME!B47-1,0),"")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IFERROR(OFFSET(TABLE!D$1,ME!B48-1,0),"")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IFERROR(OFFSET(TABLE!D$1,ME!B49-1,0),"")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IFERROR(OFFSET(TABLE!D$1,ME!B50-1,0),"")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IFERROR(OFFSET(TABLE!D$1,ME!B51-1,0),"")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669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104</v>
      </c>
      <c r="C2" s="138">
        <f t="shared" ref="C2:C51" si="0">A2</f>
        <v>1</v>
      </c>
      <c r="D2" s="138" t="str">
        <f ca="1">IFERROR(OFFSET(TABLE!D$1,MF!B2-1,0),"")</f>
        <v>Mick Tinker</v>
      </c>
      <c r="E2" s="139">
        <f ca="1">IFERROR(VLOOKUP(D2,TABLE!D:P,8,FALSE),"")</f>
        <v>11</v>
      </c>
      <c r="F2" s="140">
        <f ca="1">IFERROR(VLOOKUP(D2,TABLE!D:P,13,FALSE),"")</f>
        <v>653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105</v>
      </c>
      <c r="C3" s="138">
        <f t="shared" si="0"/>
        <v>2</v>
      </c>
      <c r="D3" s="138" t="str">
        <f ca="1">IFERROR(OFFSET(TABLE!D$1,MF!B3-1,0),"")</f>
        <v>Andy Mace</v>
      </c>
      <c r="E3" s="139">
        <f ca="1">IFERROR(VLOOKUP(D3,TABLE!D:P,8,FALSE),"")</f>
        <v>9</v>
      </c>
      <c r="F3" s="140">
        <f ca="1">IFERROR(VLOOKUP(D3,TABLE!D:P,13,FALSE),"")</f>
        <v>646</v>
      </c>
    </row>
    <row r="4" spans="1:6" ht="14.5" x14ac:dyDescent="0.35">
      <c r="A4" s="71">
        <f t="shared" si="1"/>
        <v>3</v>
      </c>
      <c r="B4" s="71">
        <f>IFERROR(MATCH(A$1&amp;A4,TABLE!C:C,0),"")</f>
        <v>115</v>
      </c>
      <c r="C4" s="138">
        <f t="shared" si="0"/>
        <v>3</v>
      </c>
      <c r="D4" s="138" t="str">
        <f ca="1">IFERROR(OFFSET(TABLE!D$1,MF!B4-1,0),"")</f>
        <v>Paul White</v>
      </c>
      <c r="E4" s="139">
        <f ca="1">IFERROR(VLOOKUP(D4,TABLE!D:P,8,FALSE),"")</f>
        <v>5</v>
      </c>
      <c r="F4" s="140">
        <f ca="1">IFERROR(VLOOKUP(D4,TABLE!D:P,13,FALSE),"")</f>
        <v>405</v>
      </c>
    </row>
    <row r="5" spans="1:6" ht="14.5" x14ac:dyDescent="0.35">
      <c r="A5" s="71">
        <f t="shared" si="1"/>
        <v>4</v>
      </c>
      <c r="B5" s="71">
        <f>IFERROR(MATCH(A$1&amp;A5,TABLE!C:C,0),"")</f>
        <v>126</v>
      </c>
      <c r="C5" s="138">
        <f t="shared" si="0"/>
        <v>4</v>
      </c>
      <c r="D5" s="138" t="str">
        <f ca="1">IFERROR(OFFSET(TABLE!D$1,MF!B5-1,0),"")</f>
        <v>Steve Dixon</v>
      </c>
      <c r="E5" s="139">
        <f ca="1">IFERROR(VLOOKUP(D5,TABLE!D:P,8,FALSE),"")</f>
        <v>4</v>
      </c>
      <c r="F5" s="140">
        <f ca="1">IFERROR(VLOOKUP(D5,TABLE!D:P,13,FALSE),"")</f>
        <v>348</v>
      </c>
    </row>
    <row r="6" spans="1:6" ht="14.5" x14ac:dyDescent="0.35">
      <c r="A6" s="71">
        <f t="shared" si="1"/>
        <v>5</v>
      </c>
      <c r="B6" s="71">
        <f>IFERROR(MATCH(A$1&amp;A6,TABLE!C:C,0),"")</f>
        <v>152</v>
      </c>
      <c r="C6" s="138">
        <f t="shared" si="0"/>
        <v>5</v>
      </c>
      <c r="D6" s="138" t="str">
        <f ca="1">IFERROR(OFFSET(TABLE!D$1,MF!B6-1,0),"")</f>
        <v>Tahir Akhtar</v>
      </c>
      <c r="E6" s="139">
        <f ca="1">IFERROR(VLOOKUP(D6,TABLE!D:P,8,FALSE),"")</f>
        <v>2</v>
      </c>
      <c r="F6" s="140">
        <f ca="1">IFERROR(VLOOKUP(D6,TABLE!D:P,13,FALSE),"")</f>
        <v>178</v>
      </c>
    </row>
    <row r="7" spans="1:6" ht="14.5" x14ac:dyDescent="0.35">
      <c r="A7" s="71">
        <f t="shared" si="1"/>
        <v>6</v>
      </c>
      <c r="B7" s="71">
        <f>IFERROR(MATCH(A$1&amp;A7,TABLE!C:C,0),"")</f>
        <v>169</v>
      </c>
      <c r="C7" s="138">
        <f t="shared" si="0"/>
        <v>6</v>
      </c>
      <c r="D7" s="138" t="str">
        <f ca="1">IFERROR(OFFSET(TABLE!D$1,MF!B7-1,0),"")</f>
        <v>Paul Sanderson</v>
      </c>
      <c r="E7" s="139">
        <f ca="1">IFERROR(VLOOKUP(D7,TABLE!D:P,8,FALSE),"")</f>
        <v>1</v>
      </c>
      <c r="F7" s="140">
        <f ca="1">IFERROR(VLOOKUP(D7,TABLE!D:P,13,FALSE),"")</f>
        <v>94</v>
      </c>
    </row>
    <row r="8" spans="1:6" ht="14.5" x14ac:dyDescent="0.35">
      <c r="A8" s="71">
        <f t="shared" si="1"/>
        <v>7</v>
      </c>
      <c r="B8" s="71">
        <f>IFERROR(MATCH(A$1&amp;A8,TABLE!C:C,0),"")</f>
        <v>191</v>
      </c>
      <c r="C8" s="138">
        <f t="shared" si="0"/>
        <v>7</v>
      </c>
      <c r="D8" s="138" t="str">
        <f ca="1">IFERROR(OFFSET(TABLE!D$1,MF!B8-1,0),"")</f>
        <v>Michael Brough</v>
      </c>
      <c r="E8" s="139">
        <f ca="1">IFERROR(VLOOKUP(D8,TABLE!D:P,8,FALSE),"")</f>
        <v>1</v>
      </c>
      <c r="F8" s="140">
        <f ca="1">IFERROR(VLOOKUP(D8,TABLE!D:P,13,FALSE),"")</f>
        <v>65</v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IFERROR(OFFSET(TABLE!D$1,MF!B9-1,0),"")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IFERROR(OFFSET(TABLE!D$1,MF!B10-1,0),"")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IFERROR(OFFSET(TABLE!D$1,MF!B11-1,0),"")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IFERROR(OFFSET(TABLE!D$1,MF!B12-1,0),"")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IFERROR(OFFSET(TABLE!D$1,MF!B13-1,0),"")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IFERROR(OFFSET(TABLE!D$1,MF!B14-1,0),"")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IFERROR(OFFSET(TABLE!D$1,MF!B15-1,0),"")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IFERROR(OFFSET(TABLE!D$1,MF!B16-1,0),"")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IFERROR(OFFSET(TABLE!D$1,MF!B17-1,0),"")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IFERROR(OFFSET(TABLE!D$1,MF!B18-1,0),"")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IFERROR(OFFSET(TABLE!D$1,MF!B19-1,0),"")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IFERROR(OFFSET(TABLE!D$1,MF!B20-1,0),"")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IFERROR(OFFSET(TABLE!D$1,MF!B21-1,0),"")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IFERROR(OFFSET(TABLE!D$1,MF!B22-1,0),"")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IFERROR(OFFSET(TABLE!D$1,MF!B23-1,0),"")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IFERROR(OFFSET(TABLE!D$1,MF!B24-1,0),"")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IFERROR(OFFSET(TABLE!D$1,MF!B25-1,0),"")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IFERROR(OFFSET(TABLE!D$1,MF!B26-1,0),"")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IFERROR(OFFSET(TABLE!D$1,MF!B27-1,0),"")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IFERROR(OFFSET(TABLE!D$1,MF!B28-1,0),"")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IFERROR(OFFSET(TABLE!D$1,MF!B29-1,0),"")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IFERROR(OFFSET(TABLE!D$1,MF!B30-1,0),"")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IFERROR(OFFSET(TABLE!D$1,MF!B31-1,0),"")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IFERROR(OFFSET(TABLE!D$1,MF!B32-1,0),"")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IFERROR(OFFSET(TABLE!D$1,MF!B33-1,0),"")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IFERROR(OFFSET(TABLE!D$1,MF!B34-1,0),"")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IFERROR(OFFSET(TABLE!D$1,MF!B35-1,0),"")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IFERROR(OFFSET(TABLE!D$1,MF!B36-1,0),"")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IFERROR(OFFSET(TABLE!D$1,MF!B37-1,0),"")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IFERROR(OFFSET(TABLE!D$1,MF!B38-1,0),"")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IFERROR(OFFSET(TABLE!D$1,MF!B39-1,0),"")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IFERROR(OFFSET(TABLE!D$1,MF!B40-1,0),"")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IFERROR(OFFSET(TABLE!D$1,MF!B41-1,0),"")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IFERROR(OFFSET(TABLE!D$1,MF!B42-1,0),"")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IFERROR(OFFSET(TABLE!D$1,MF!B43-1,0),"")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IFERROR(OFFSET(TABLE!D$1,MF!B44-1,0),"")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IFERROR(OFFSET(TABLE!D$1,MF!B45-1,0),"")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IFERROR(OFFSET(TABLE!D$1,MF!B46-1,0),"")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IFERROR(OFFSET(TABLE!D$1,MF!B47-1,0),"")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IFERROR(OFFSET(TABLE!D$1,MF!B48-1,0),"")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IFERROR(OFFSET(TABLE!D$1,MF!B49-1,0),"")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IFERROR(OFFSET(TABLE!D$1,MF!B50-1,0),"")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IFERROR(OFFSET(TABLE!D$1,MF!B51-1,0),"")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670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97</v>
      </c>
      <c r="C2" s="138">
        <f t="shared" ref="C2:C51" si="0">A2</f>
        <v>1</v>
      </c>
      <c r="D2" s="138" t="str">
        <f ca="1">IFERROR(OFFSET(TABLE!D$1,MG!B2-1,0),"")</f>
        <v>Neil Sedgley</v>
      </c>
      <c r="E2" s="139">
        <f ca="1">IFERROR(VLOOKUP(D2,TABLE!D:P,8,FALSE),"")</f>
        <v>16</v>
      </c>
      <c r="F2" s="140">
        <f ca="1">IFERROR(VLOOKUP(D2,TABLE!D:P,13,FALSE),"")</f>
        <v>709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101</v>
      </c>
      <c r="C3" s="138">
        <f t="shared" si="0"/>
        <v>2</v>
      </c>
      <c r="D3" s="138" t="str">
        <f ca="1">IFERROR(OFFSET(TABLE!D$1,MG!B3-1,0),"")</f>
        <v>James Forbes</v>
      </c>
      <c r="E3" s="139">
        <f ca="1">IFERROR(VLOOKUP(D3,TABLE!D:P,8,FALSE),"")</f>
        <v>11</v>
      </c>
      <c r="F3" s="140">
        <f ca="1">IFERROR(VLOOKUP(D3,TABLE!D:P,13,FALSE),"")</f>
        <v>679</v>
      </c>
    </row>
    <row r="4" spans="1:6" ht="14.5" x14ac:dyDescent="0.35">
      <c r="A4" s="71">
        <f t="shared" si="1"/>
        <v>3</v>
      </c>
      <c r="B4" s="71">
        <f>IFERROR(MATCH(A$1&amp;A4,TABLE!C:C,0),"")</f>
        <v>177</v>
      </c>
      <c r="C4" s="138">
        <f t="shared" si="0"/>
        <v>3</v>
      </c>
      <c r="D4" s="138" t="str">
        <f ca="1">IFERROR(OFFSET(TABLE!D$1,MG!B4-1,0),"")</f>
        <v>Martin Sutcliffe</v>
      </c>
      <c r="E4" s="139">
        <f ca="1">IFERROR(VLOOKUP(D4,TABLE!D:P,8,FALSE),"")</f>
        <v>1</v>
      </c>
      <c r="F4" s="140">
        <f ca="1">IFERROR(VLOOKUP(D4,TABLE!D:P,13,FALSE),"")</f>
        <v>91</v>
      </c>
    </row>
    <row r="5" spans="1:6" ht="14.5" x14ac:dyDescent="0.35">
      <c r="A5" s="71">
        <f t="shared" si="1"/>
        <v>4</v>
      </c>
      <c r="B5" s="71" t="str">
        <f>IFERROR(MATCH(A$1&amp;A5,TABLE!C:C,0),"")</f>
        <v/>
      </c>
      <c r="C5" s="138">
        <f t="shared" si="0"/>
        <v>4</v>
      </c>
      <c r="D5" s="138" t="str">
        <f ca="1">IFERROR(OFFSET(TABLE!D$1,MG!B5-1,0),"")</f>
        <v/>
      </c>
      <c r="E5" s="139" t="str">
        <f ca="1">IFERROR(VLOOKUP(D5,TABLE!D:P,8,FALSE),"")</f>
        <v/>
      </c>
      <c r="F5" s="140" t="str">
        <f ca="1">IFERROR(VLOOKUP(D5,TABLE!D:P,13,FALSE),"")</f>
        <v/>
      </c>
    </row>
    <row r="6" spans="1:6" ht="14.5" x14ac:dyDescent="0.35">
      <c r="A6" s="71">
        <f t="shared" si="1"/>
        <v>5</v>
      </c>
      <c r="B6" s="71" t="str">
        <f>IFERROR(MATCH(A$1&amp;A6,TABLE!C:C,0),"")</f>
        <v/>
      </c>
      <c r="C6" s="138">
        <f t="shared" si="0"/>
        <v>5</v>
      </c>
      <c r="D6" s="138" t="str">
        <f ca="1">IFERROR(OFFSET(TABLE!D$1,MG!B6-1,0),"")</f>
        <v/>
      </c>
      <c r="E6" s="139" t="str">
        <f ca="1">IFERROR(VLOOKUP(D6,TABLE!D:P,8,FALSE),"")</f>
        <v/>
      </c>
      <c r="F6" s="140" t="str">
        <f ca="1">IFERROR(VLOOKUP(D6,TABLE!D:P,13,FALSE),"")</f>
        <v/>
      </c>
    </row>
    <row r="7" spans="1:6" ht="14.5" x14ac:dyDescent="0.35">
      <c r="A7" s="71">
        <f t="shared" si="1"/>
        <v>6</v>
      </c>
      <c r="B7" s="71" t="str">
        <f>IFERROR(MATCH(A$1&amp;A7,TABLE!C:C,0),"")</f>
        <v/>
      </c>
      <c r="C7" s="138">
        <f t="shared" si="0"/>
        <v>6</v>
      </c>
      <c r="D7" s="138" t="str">
        <f ca="1">IFERROR(OFFSET(TABLE!D$1,MG!B7-1,0),"")</f>
        <v/>
      </c>
      <c r="E7" s="139" t="str">
        <f ca="1">IFERROR(VLOOKUP(D7,TABLE!D:P,8,FALSE),"")</f>
        <v/>
      </c>
      <c r="F7" s="140" t="str">
        <f ca="1">IFERROR(VLOOKUP(D7,TABLE!D:P,13,FALSE),"")</f>
        <v/>
      </c>
    </row>
    <row r="8" spans="1:6" ht="14.5" x14ac:dyDescent="0.35">
      <c r="A8" s="71">
        <f t="shared" si="1"/>
        <v>7</v>
      </c>
      <c r="B8" s="71" t="str">
        <f>IFERROR(MATCH(A$1&amp;A8,TABLE!C:C,0),"")</f>
        <v/>
      </c>
      <c r="C8" s="138">
        <f t="shared" si="0"/>
        <v>7</v>
      </c>
      <c r="D8" s="138" t="str">
        <f ca="1">IFERROR(OFFSET(TABLE!D$1,MG!B8-1,0),"")</f>
        <v/>
      </c>
      <c r="E8" s="139" t="str">
        <f ca="1">IFERROR(VLOOKUP(D8,TABLE!D:P,8,FALSE),"")</f>
        <v/>
      </c>
      <c r="F8" s="140" t="str">
        <f ca="1">IFERROR(VLOOKUP(D8,TABLE!D:P,13,FALSE),"")</f>
        <v/>
      </c>
    </row>
    <row r="9" spans="1:6" ht="14.5" x14ac:dyDescent="0.35">
      <c r="A9" s="71">
        <f t="shared" si="1"/>
        <v>8</v>
      </c>
      <c r="B9" s="71" t="str">
        <f>IFERROR(MATCH(A$1&amp;A9,TABLE!C:C,0),"")</f>
        <v/>
      </c>
      <c r="C9" s="138">
        <f t="shared" si="0"/>
        <v>8</v>
      </c>
      <c r="D9" s="138" t="str">
        <f ca="1">IFERROR(OFFSET(TABLE!D$1,MG!B9-1,0),"")</f>
        <v/>
      </c>
      <c r="E9" s="139" t="str">
        <f ca="1">IFERROR(VLOOKUP(D9,TABLE!D:P,8,FALSE),"")</f>
        <v/>
      </c>
      <c r="F9" s="140" t="str">
        <f ca="1">IFERROR(VLOOKUP(D9,TABLE!D:P,13,FALSE),"")</f>
        <v/>
      </c>
    </row>
    <row r="10" spans="1:6" ht="14.5" x14ac:dyDescent="0.35">
      <c r="A10" s="71">
        <f t="shared" si="1"/>
        <v>9</v>
      </c>
      <c r="B10" s="71" t="str">
        <f>IFERROR(MATCH(A$1&amp;A10,TABLE!C:C,0),"")</f>
        <v/>
      </c>
      <c r="C10" s="138">
        <f t="shared" si="0"/>
        <v>9</v>
      </c>
      <c r="D10" s="138" t="str">
        <f ca="1">IFERROR(OFFSET(TABLE!D$1,MG!B10-1,0),"")</f>
        <v/>
      </c>
      <c r="E10" s="139" t="str">
        <f ca="1">IFERROR(VLOOKUP(D10,TABLE!D:P,8,FALSE),"")</f>
        <v/>
      </c>
      <c r="F10" s="140" t="str">
        <f ca="1">IFERROR(VLOOKUP(D10,TABLE!D:P,13,FALSE),"")</f>
        <v/>
      </c>
    </row>
    <row r="11" spans="1:6" ht="14.5" x14ac:dyDescent="0.35">
      <c r="A11" s="71">
        <f t="shared" si="1"/>
        <v>10</v>
      </c>
      <c r="B11" s="71" t="str">
        <f>IFERROR(MATCH(A$1&amp;A11,TABLE!C:C,0),"")</f>
        <v/>
      </c>
      <c r="C11" s="138">
        <f t="shared" si="0"/>
        <v>10</v>
      </c>
      <c r="D11" s="138" t="str">
        <f ca="1">IFERROR(OFFSET(TABLE!D$1,MG!B11-1,0),"")</f>
        <v/>
      </c>
      <c r="E11" s="139" t="str">
        <f ca="1">IFERROR(VLOOKUP(D11,TABLE!D:P,8,FALSE),"")</f>
        <v/>
      </c>
      <c r="F11" s="140" t="str">
        <f ca="1">IFERROR(VLOOKUP(D11,TABLE!D:P,13,FALSE),"")</f>
        <v/>
      </c>
    </row>
    <row r="12" spans="1:6" ht="14.5" x14ac:dyDescent="0.35">
      <c r="A12" s="71">
        <f t="shared" si="1"/>
        <v>11</v>
      </c>
      <c r="B12" s="71" t="str">
        <f>IFERROR(MATCH(A$1&amp;A12,TABLE!C:C,0),"")</f>
        <v/>
      </c>
      <c r="C12" s="138">
        <f t="shared" si="0"/>
        <v>11</v>
      </c>
      <c r="D12" s="138" t="str">
        <f ca="1">IFERROR(OFFSET(TABLE!D$1,MG!B12-1,0),"")</f>
        <v/>
      </c>
      <c r="E12" s="139" t="str">
        <f ca="1">IFERROR(VLOOKUP(D12,TABLE!D:P,8,FALSE),"")</f>
        <v/>
      </c>
      <c r="F12" s="140" t="str">
        <f ca="1">IFERROR(VLOOKUP(D12,TABLE!D:P,13,FALSE),"")</f>
        <v/>
      </c>
    </row>
    <row r="13" spans="1:6" ht="14.5" x14ac:dyDescent="0.35">
      <c r="A13" s="71">
        <f t="shared" si="1"/>
        <v>12</v>
      </c>
      <c r="B13" s="71" t="str">
        <f>IFERROR(MATCH(A$1&amp;A13,TABLE!C:C,0),"")</f>
        <v/>
      </c>
      <c r="C13" s="138">
        <f t="shared" si="0"/>
        <v>12</v>
      </c>
      <c r="D13" s="138" t="str">
        <f ca="1">IFERROR(OFFSET(TABLE!D$1,MG!B13-1,0),"")</f>
        <v/>
      </c>
      <c r="E13" s="139" t="str">
        <f ca="1">IFERROR(VLOOKUP(D13,TABLE!D:P,8,FALSE),"")</f>
        <v/>
      </c>
      <c r="F13" s="140" t="str">
        <f ca="1">IFERROR(VLOOKUP(D13,TABLE!D:P,13,FALSE),"")</f>
        <v/>
      </c>
    </row>
    <row r="14" spans="1:6" ht="14.5" x14ac:dyDescent="0.35">
      <c r="A14" s="71">
        <f t="shared" si="1"/>
        <v>13</v>
      </c>
      <c r="B14" s="71" t="str">
        <f>IFERROR(MATCH(A$1&amp;A14,TABLE!C:C,0),"")</f>
        <v/>
      </c>
      <c r="C14" s="138">
        <f t="shared" si="0"/>
        <v>13</v>
      </c>
      <c r="D14" s="138" t="str">
        <f ca="1">IFERROR(OFFSET(TABLE!D$1,MG!B14-1,0),"")</f>
        <v/>
      </c>
      <c r="E14" s="139" t="str">
        <f ca="1">IFERROR(VLOOKUP(D14,TABLE!D:P,8,FALSE),"")</f>
        <v/>
      </c>
      <c r="F14" s="140" t="str">
        <f ca="1">IFERROR(VLOOKUP(D14,TABLE!D:P,13,FALSE),"")</f>
        <v/>
      </c>
    </row>
    <row r="15" spans="1:6" ht="14.5" x14ac:dyDescent="0.35">
      <c r="A15" s="71">
        <f t="shared" si="1"/>
        <v>14</v>
      </c>
      <c r="B15" s="71" t="str">
        <f>IFERROR(MATCH(A$1&amp;A15,TABLE!C:C,0),"")</f>
        <v/>
      </c>
      <c r="C15" s="138">
        <f t="shared" si="0"/>
        <v>14</v>
      </c>
      <c r="D15" s="138" t="str">
        <f ca="1">IFERROR(OFFSET(TABLE!D$1,MG!B15-1,0),"")</f>
        <v/>
      </c>
      <c r="E15" s="139" t="str">
        <f ca="1">IFERROR(VLOOKUP(D15,TABLE!D:P,8,FALSE),"")</f>
        <v/>
      </c>
      <c r="F15" s="140" t="str">
        <f ca="1">IFERROR(VLOOKUP(D15,TABLE!D:P,13,FALSE),"")</f>
        <v/>
      </c>
    </row>
    <row r="16" spans="1:6" ht="14.5" x14ac:dyDescent="0.35">
      <c r="A16" s="71">
        <f t="shared" si="1"/>
        <v>15</v>
      </c>
      <c r="B16" s="71" t="str">
        <f>IFERROR(MATCH(A$1&amp;A16,TABLE!C:C,0),"")</f>
        <v/>
      </c>
      <c r="C16" s="138">
        <f t="shared" si="0"/>
        <v>15</v>
      </c>
      <c r="D16" s="138" t="str">
        <f ca="1">IFERROR(OFFSET(TABLE!D$1,MG!B16-1,0),"")</f>
        <v/>
      </c>
      <c r="E16" s="139" t="str">
        <f ca="1">IFERROR(VLOOKUP(D16,TABLE!D:P,8,FALSE),"")</f>
        <v/>
      </c>
      <c r="F16" s="140" t="str">
        <f ca="1">IFERROR(VLOOKUP(D16,TABLE!D:P,13,FALSE),"")</f>
        <v/>
      </c>
    </row>
    <row r="17" spans="1:6" ht="14.5" x14ac:dyDescent="0.35">
      <c r="A17" s="71">
        <f t="shared" si="1"/>
        <v>16</v>
      </c>
      <c r="B17" s="71" t="str">
        <f>IFERROR(MATCH(A$1&amp;A17,TABLE!C:C,0),"")</f>
        <v/>
      </c>
      <c r="C17" s="138">
        <f t="shared" si="0"/>
        <v>16</v>
      </c>
      <c r="D17" s="138" t="str">
        <f ca="1">IFERROR(OFFSET(TABLE!D$1,MG!B17-1,0),"")</f>
        <v/>
      </c>
      <c r="E17" s="139" t="str">
        <f ca="1">IFERROR(VLOOKUP(D17,TABLE!D:P,8,FALSE),"")</f>
        <v/>
      </c>
      <c r="F17" s="140" t="str">
        <f ca="1">IFERROR(VLOOKUP(D17,TABLE!D:P,13,FALSE),"")</f>
        <v/>
      </c>
    </row>
    <row r="18" spans="1:6" ht="14.5" x14ac:dyDescent="0.35">
      <c r="A18" s="71">
        <f t="shared" si="1"/>
        <v>17</v>
      </c>
      <c r="B18" s="71" t="str">
        <f>IFERROR(MATCH(A$1&amp;A18,TABLE!C:C,0),"")</f>
        <v/>
      </c>
      <c r="C18" s="138">
        <f t="shared" si="0"/>
        <v>17</v>
      </c>
      <c r="D18" s="138" t="str">
        <f ca="1">IFERROR(OFFSET(TABLE!D$1,MG!B18-1,0),"")</f>
        <v/>
      </c>
      <c r="E18" s="139" t="str">
        <f ca="1">IFERROR(VLOOKUP(D18,TABLE!D:P,8,FALSE),"")</f>
        <v/>
      </c>
      <c r="F18" s="140" t="str">
        <f ca="1">IFERROR(VLOOKUP(D18,TABLE!D:P,13,FALSE),"")</f>
        <v/>
      </c>
    </row>
    <row r="19" spans="1:6" ht="14.5" x14ac:dyDescent="0.35">
      <c r="A19" s="71">
        <f t="shared" si="1"/>
        <v>18</v>
      </c>
      <c r="B19" s="71" t="str">
        <f>IFERROR(MATCH(A$1&amp;A19,TABLE!C:C,0),"")</f>
        <v/>
      </c>
      <c r="C19" s="138">
        <f t="shared" si="0"/>
        <v>18</v>
      </c>
      <c r="D19" s="138" t="str">
        <f ca="1">IFERROR(OFFSET(TABLE!D$1,MG!B19-1,0),"")</f>
        <v/>
      </c>
      <c r="E19" s="139" t="str">
        <f ca="1">IFERROR(VLOOKUP(D19,TABLE!D:P,8,FALSE),"")</f>
        <v/>
      </c>
      <c r="F19" s="140" t="str">
        <f ca="1">IFERROR(VLOOKUP(D19,TABLE!D:P,13,FALSE),"")</f>
        <v/>
      </c>
    </row>
    <row r="20" spans="1:6" ht="14.5" x14ac:dyDescent="0.35">
      <c r="A20" s="71">
        <f t="shared" si="1"/>
        <v>19</v>
      </c>
      <c r="B20" s="71" t="str">
        <f>IFERROR(MATCH(A$1&amp;A20,TABLE!C:C,0),"")</f>
        <v/>
      </c>
      <c r="C20" s="138">
        <f t="shared" si="0"/>
        <v>19</v>
      </c>
      <c r="D20" s="138" t="str">
        <f ca="1">IFERROR(OFFSET(TABLE!D$1,MG!B20-1,0),"")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IFERROR(MATCH(A$1&amp;A21,TABLE!C:C,0),"")</f>
        <v/>
      </c>
      <c r="C21" s="138">
        <f t="shared" si="0"/>
        <v>20</v>
      </c>
      <c r="D21" s="138" t="str">
        <f ca="1">IFERROR(OFFSET(TABLE!D$1,MG!B21-1,0),"")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IFERROR(MATCH(A$1&amp;A22,TABLE!C:C,0),"")</f>
        <v/>
      </c>
      <c r="C22" s="138">
        <f t="shared" si="0"/>
        <v>21</v>
      </c>
      <c r="D22" s="138" t="str">
        <f ca="1">IFERROR(OFFSET(TABLE!D$1,MG!B22-1,0),"")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IFERROR(MATCH(A$1&amp;A23,TABLE!C:C,0),"")</f>
        <v/>
      </c>
      <c r="C23" s="138">
        <f t="shared" si="0"/>
        <v>22</v>
      </c>
      <c r="D23" s="138" t="str">
        <f ca="1">IFERROR(OFFSET(TABLE!D$1,MG!B23-1,0),"")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IFERROR(MATCH(A$1&amp;A24,TABLE!C:C,0),"")</f>
        <v/>
      </c>
      <c r="C24" s="138">
        <f t="shared" si="0"/>
        <v>23</v>
      </c>
      <c r="D24" s="138" t="str">
        <f ca="1">IFERROR(OFFSET(TABLE!D$1,MG!B24-1,0),"")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IFERROR(MATCH(A$1&amp;A25,TABLE!C:C,0),"")</f>
        <v/>
      </c>
      <c r="C25" s="138">
        <f t="shared" si="0"/>
        <v>24</v>
      </c>
      <c r="D25" s="138" t="str">
        <f ca="1">IFERROR(OFFSET(TABLE!D$1,MG!B25-1,0),"")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IFERROR(MATCH(A$1&amp;A26,TABLE!C:C,0),"")</f>
        <v/>
      </c>
      <c r="C26" s="138">
        <f t="shared" si="0"/>
        <v>25</v>
      </c>
      <c r="D26" s="138" t="str">
        <f ca="1">IFERROR(OFFSET(TABLE!D$1,MG!B26-1,0),"")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IFERROR(MATCH(A$1&amp;A27,TABLE!C:C,0),"")</f>
        <v/>
      </c>
      <c r="C27" s="138">
        <f t="shared" si="0"/>
        <v>26</v>
      </c>
      <c r="D27" s="138" t="str">
        <f ca="1">IFERROR(OFFSET(TABLE!D$1,MG!B27-1,0),"")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IFERROR(MATCH(A$1&amp;A28,TABLE!C:C,0),"")</f>
        <v/>
      </c>
      <c r="C28" s="138">
        <f t="shared" si="0"/>
        <v>27</v>
      </c>
      <c r="D28" s="138" t="str">
        <f ca="1">IFERROR(OFFSET(TABLE!D$1,MG!B28-1,0),"")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IFERROR(MATCH(A$1&amp;A29,TABLE!C:C,0),"")</f>
        <v/>
      </c>
      <c r="C29" s="138">
        <f t="shared" si="0"/>
        <v>28</v>
      </c>
      <c r="D29" s="138" t="str">
        <f ca="1">IFERROR(OFFSET(TABLE!D$1,MG!B29-1,0),"")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IFERROR(MATCH(A$1&amp;A30,TABLE!C:C,0),"")</f>
        <v/>
      </c>
      <c r="C30" s="138">
        <f t="shared" si="0"/>
        <v>29</v>
      </c>
      <c r="D30" s="138" t="str">
        <f ca="1">IFERROR(OFFSET(TABLE!D$1,MG!B30-1,0),"")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IFERROR(MATCH(A$1&amp;A31,TABLE!C:C,0),"")</f>
        <v/>
      </c>
      <c r="C31" s="138">
        <f t="shared" si="0"/>
        <v>30</v>
      </c>
      <c r="D31" s="138" t="str">
        <f ca="1">IFERROR(OFFSET(TABLE!D$1,MG!B31-1,0),"")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IFERROR(MATCH(A$1&amp;A32,TABLE!C:C,0),"")</f>
        <v/>
      </c>
      <c r="C32" s="138">
        <f t="shared" si="0"/>
        <v>31</v>
      </c>
      <c r="D32" s="138" t="str">
        <f ca="1">IFERROR(OFFSET(TABLE!D$1,MG!B32-1,0),"")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IFERROR(MATCH(A$1&amp;A33,TABLE!C:C,0),"")</f>
        <v/>
      </c>
      <c r="C33" s="138">
        <f t="shared" si="0"/>
        <v>32</v>
      </c>
      <c r="D33" s="138" t="str">
        <f ca="1">IFERROR(OFFSET(TABLE!D$1,MG!B33-1,0),"")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IFERROR(MATCH(A$1&amp;A34,TABLE!C:C,0),"")</f>
        <v/>
      </c>
      <c r="C34" s="138">
        <f t="shared" si="0"/>
        <v>33</v>
      </c>
      <c r="D34" s="138" t="str">
        <f ca="1">IFERROR(OFFSET(TABLE!D$1,MG!B34-1,0),"")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IFERROR(MATCH(A$1&amp;A35,TABLE!C:C,0),"")</f>
        <v/>
      </c>
      <c r="C35" s="138">
        <f t="shared" si="0"/>
        <v>34</v>
      </c>
      <c r="D35" s="138" t="str">
        <f ca="1">IFERROR(OFFSET(TABLE!D$1,MG!B35-1,0),"")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IFERROR(MATCH(A$1&amp;A36,TABLE!C:C,0),"")</f>
        <v/>
      </c>
      <c r="C36" s="138">
        <f t="shared" si="0"/>
        <v>35</v>
      </c>
      <c r="D36" s="138" t="str">
        <f ca="1">IFERROR(OFFSET(TABLE!D$1,MG!B36-1,0),"")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IFERROR(MATCH(A$1&amp;A37,TABLE!C:C,0),"")</f>
        <v/>
      </c>
      <c r="C37" s="138">
        <f t="shared" si="0"/>
        <v>36</v>
      </c>
      <c r="D37" s="138" t="str">
        <f ca="1">IFERROR(OFFSET(TABLE!D$1,MG!B37-1,0),"")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IFERROR(OFFSET(TABLE!D$1,MG!B38-1,0),"")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IFERROR(OFFSET(TABLE!D$1,MG!B39-1,0),"")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IFERROR(OFFSET(TABLE!D$1,MG!B40-1,0),"")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IFERROR(OFFSET(TABLE!D$1,MG!B41-1,0),"")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IFERROR(OFFSET(TABLE!D$1,MG!B42-1,0),"")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IFERROR(OFFSET(TABLE!D$1,MG!B43-1,0),"")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IFERROR(OFFSET(TABLE!D$1,MG!B44-1,0),"")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IFERROR(OFFSET(TABLE!D$1,MG!B45-1,0),"")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IFERROR(OFFSET(TABLE!D$1,MG!B46-1,0),"")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IFERROR(OFFSET(TABLE!D$1,MG!B47-1,0),"")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IFERROR(OFFSET(TABLE!D$1,MG!B48-1,0),"")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IFERROR(OFFSET(TABLE!D$1,MG!B49-1,0),"")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IFERROR(OFFSET(TABLE!D$1,MG!B50-1,0),"")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IFERROR(OFFSET(TABLE!D$1,MG!B51-1,0),"")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217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IFERROR(MATCH(A$1&amp;A2,TABLE!A:A,0),"")</f>
        <v>73</v>
      </c>
      <c r="C2" s="138">
        <f t="shared" ref="C2:C151" si="0">A2</f>
        <v>1</v>
      </c>
      <c r="D2" s="138" t="str">
        <f ca="1">IFERROR(OFFSET(TABLE!D$1,M!B2-1,0),"")</f>
        <v>Paul Grave</v>
      </c>
      <c r="E2" s="139">
        <f ca="1">IFERROR(VLOOKUP(D2,TABLE!D:P,8,FALSE),"")</f>
        <v>21</v>
      </c>
      <c r="F2" s="140">
        <f ca="1">IFERROR(VLOOKUP(D2,TABLE!D:P,13,FALSE),"")</f>
        <v>795</v>
      </c>
    </row>
    <row r="3" spans="1:6" ht="14.5" x14ac:dyDescent="0.35">
      <c r="A3" s="71">
        <f t="shared" ref="A3:A151" si="1">A2+1</f>
        <v>2</v>
      </c>
      <c r="B3" s="71">
        <f>IFERROR(MATCH(A$1&amp;A3,TABLE!A:A,0),"")</f>
        <v>74</v>
      </c>
      <c r="C3" s="138">
        <f t="shared" si="0"/>
        <v>2</v>
      </c>
      <c r="D3" s="138" t="str">
        <f ca="1">IFERROR(OFFSET(TABLE!D$1,M!B3-1,0),"")</f>
        <v>Andy Parkinson</v>
      </c>
      <c r="E3" s="139">
        <f ca="1">IFERROR(VLOOKUP(D3,TABLE!D:P,8,FALSE),"")</f>
        <v>15</v>
      </c>
      <c r="F3" s="140">
        <f ca="1">IFERROR(VLOOKUP(D3,TABLE!D:P,13,FALSE),"")</f>
        <v>786</v>
      </c>
    </row>
    <row r="4" spans="1:6" ht="14.5" x14ac:dyDescent="0.35">
      <c r="A4" s="71">
        <f t="shared" si="1"/>
        <v>3</v>
      </c>
      <c r="B4" s="71">
        <f>IFERROR(MATCH(A$1&amp;A4,TABLE!A:A,0),"")</f>
        <v>75</v>
      </c>
      <c r="C4" s="138">
        <f t="shared" si="0"/>
        <v>3</v>
      </c>
      <c r="D4" s="138" t="str">
        <f ca="1">IFERROR(OFFSET(TABLE!D$1,M!B4-1,0),"")</f>
        <v>Joost Vogel</v>
      </c>
      <c r="E4" s="139">
        <f ca="1">IFERROR(VLOOKUP(D4,TABLE!D:P,8,FALSE),"")</f>
        <v>9</v>
      </c>
      <c r="F4" s="140">
        <f ca="1">IFERROR(VLOOKUP(D4,TABLE!D:P,13,FALSE),"")</f>
        <v>785</v>
      </c>
    </row>
    <row r="5" spans="1:6" ht="14.5" x14ac:dyDescent="0.35">
      <c r="A5" s="71">
        <f t="shared" si="1"/>
        <v>4</v>
      </c>
      <c r="B5" s="71">
        <f>IFERROR(MATCH(A$1&amp;A5,TABLE!A:A,0),"")</f>
        <v>76</v>
      </c>
      <c r="C5" s="138">
        <f t="shared" si="0"/>
        <v>4</v>
      </c>
      <c r="D5" s="138" t="str">
        <f ca="1">IFERROR(OFFSET(TABLE!D$1,M!B5-1,0),"")</f>
        <v>Tom Thomas</v>
      </c>
      <c r="E5" s="139">
        <f ca="1">IFERROR(VLOOKUP(D5,TABLE!D:P,8,FALSE),"")</f>
        <v>10</v>
      </c>
      <c r="F5" s="140">
        <f ca="1">IFERROR(VLOOKUP(D5,TABLE!D:P,13,FALSE),"")</f>
        <v>785</v>
      </c>
    </row>
    <row r="6" spans="1:6" ht="14.5" x14ac:dyDescent="0.35">
      <c r="A6" s="71">
        <f t="shared" si="1"/>
        <v>5</v>
      </c>
      <c r="B6" s="71">
        <f>IFERROR(MATCH(A$1&amp;A6,TABLE!A:A,0),"")</f>
        <v>77</v>
      </c>
      <c r="C6" s="138">
        <f t="shared" si="0"/>
        <v>5</v>
      </c>
      <c r="D6" s="138" t="str">
        <f ca="1">IFERROR(OFFSET(TABLE!D$1,M!B6-1,0),"")</f>
        <v>Richard Irvine</v>
      </c>
      <c r="E6" s="139">
        <f ca="1">IFERROR(VLOOKUP(D6,TABLE!D:P,8,FALSE),"")</f>
        <v>10</v>
      </c>
      <c r="F6" s="140">
        <f ca="1">IFERROR(VLOOKUP(D6,TABLE!D:P,13,FALSE),"")</f>
        <v>781</v>
      </c>
    </row>
    <row r="7" spans="1:6" ht="14.5" x14ac:dyDescent="0.35">
      <c r="A7" s="71">
        <f t="shared" si="1"/>
        <v>6</v>
      </c>
      <c r="B7" s="71">
        <f>IFERROR(MATCH(A$1&amp;A7,TABLE!A:A,0),"")</f>
        <v>78</v>
      </c>
      <c r="C7" s="138">
        <f t="shared" si="0"/>
        <v>6</v>
      </c>
      <c r="D7" s="138" t="str">
        <f ca="1">IFERROR(OFFSET(TABLE!D$1,M!B7-1,0),"")</f>
        <v>Rav Panesar</v>
      </c>
      <c r="E7" s="139">
        <f ca="1">IFERROR(VLOOKUP(D7,TABLE!D:P,8,FALSE),"")</f>
        <v>9</v>
      </c>
      <c r="F7" s="140">
        <f ca="1">IFERROR(VLOOKUP(D7,TABLE!D:P,13,FALSE),"")</f>
        <v>770</v>
      </c>
    </row>
    <row r="8" spans="1:6" ht="14.5" x14ac:dyDescent="0.35">
      <c r="A8" s="71">
        <f t="shared" si="1"/>
        <v>7</v>
      </c>
      <c r="B8" s="71">
        <f>IFERROR(MATCH(A$1&amp;A8,TABLE!A:A,0),"")</f>
        <v>79</v>
      </c>
      <c r="C8" s="138">
        <f t="shared" si="0"/>
        <v>7</v>
      </c>
      <c r="D8" s="138" t="str">
        <f ca="1">IFERROR(OFFSET(TABLE!D$1,M!B8-1,0),"")</f>
        <v>Ian Sanderson</v>
      </c>
      <c r="E8" s="139">
        <f ca="1">IFERROR(VLOOKUP(D8,TABLE!D:P,8,FALSE),"")</f>
        <v>17</v>
      </c>
      <c r="F8" s="140">
        <f ca="1">IFERROR(VLOOKUP(D8,TABLE!D:P,13,FALSE),"")</f>
        <v>769</v>
      </c>
    </row>
    <row r="9" spans="1:6" ht="14.5" x14ac:dyDescent="0.35">
      <c r="A9" s="71">
        <f t="shared" si="1"/>
        <v>8</v>
      </c>
      <c r="B9" s="71">
        <f>IFERROR(MATCH(A$1&amp;A9,TABLE!A:A,0),"")</f>
        <v>80</v>
      </c>
      <c r="C9" s="138">
        <f t="shared" si="0"/>
        <v>8</v>
      </c>
      <c r="D9" s="138" t="str">
        <f ca="1">IFERROR(OFFSET(TABLE!D$1,M!B9-1,0),"")</f>
        <v>Tim Straughan</v>
      </c>
      <c r="E9" s="139">
        <f ca="1">IFERROR(VLOOKUP(D9,TABLE!D:P,8,FALSE),"")</f>
        <v>11</v>
      </c>
      <c r="F9" s="140">
        <f ca="1">IFERROR(VLOOKUP(D9,TABLE!D:P,13,FALSE),"")</f>
        <v>768</v>
      </c>
    </row>
    <row r="10" spans="1:6" ht="14.5" x14ac:dyDescent="0.35">
      <c r="A10" s="71">
        <f t="shared" si="1"/>
        <v>9</v>
      </c>
      <c r="B10" s="71">
        <f>IFERROR(MATCH(A$1&amp;A10,TABLE!A:A,0),"")</f>
        <v>81</v>
      </c>
      <c r="C10" s="138">
        <f t="shared" si="0"/>
        <v>9</v>
      </c>
      <c r="D10" s="138" t="str">
        <f ca="1">IFERROR(OFFSET(TABLE!D$1,M!B10-1,0),"")</f>
        <v>Matt Carter</v>
      </c>
      <c r="E10" s="139">
        <f ca="1">IFERROR(VLOOKUP(D10,TABLE!D:P,8,FALSE),"")</f>
        <v>8</v>
      </c>
      <c r="F10" s="140">
        <f ca="1">IFERROR(VLOOKUP(D10,TABLE!D:P,13,FALSE),"")</f>
        <v>765</v>
      </c>
    </row>
    <row r="11" spans="1:6" ht="14.5" x14ac:dyDescent="0.35">
      <c r="A11" s="71">
        <f t="shared" si="1"/>
        <v>10</v>
      </c>
      <c r="B11" s="71">
        <f>IFERROR(MATCH(A$1&amp;A11,TABLE!A:A,0),"")</f>
        <v>82</v>
      </c>
      <c r="C11" s="138">
        <f t="shared" si="0"/>
        <v>10</v>
      </c>
      <c r="D11" s="138" t="str">
        <f ca="1">IFERROR(OFFSET(TABLE!D$1,M!B11-1,0),"")</f>
        <v>Paul Smith</v>
      </c>
      <c r="E11" s="139">
        <f ca="1">IFERROR(VLOOKUP(D11,TABLE!D:P,8,FALSE),"")</f>
        <v>15</v>
      </c>
      <c r="F11" s="140">
        <f ca="1">IFERROR(VLOOKUP(D11,TABLE!D:P,13,FALSE),"")</f>
        <v>759</v>
      </c>
    </row>
    <row r="12" spans="1:6" ht="14.5" x14ac:dyDescent="0.35">
      <c r="A12" s="71">
        <f t="shared" si="1"/>
        <v>11</v>
      </c>
      <c r="B12" s="71">
        <f>IFERROR(MATCH(A$1&amp;A12,TABLE!A:A,0),"")</f>
        <v>83</v>
      </c>
      <c r="C12" s="138">
        <f t="shared" si="0"/>
        <v>11</v>
      </c>
      <c r="D12" s="138" t="str">
        <f ca="1">IFERROR(OFFSET(TABLE!D$1,M!B12-1,0),"")</f>
        <v>Vernon Long</v>
      </c>
      <c r="E12" s="139">
        <f ca="1">IFERROR(VLOOKUP(D12,TABLE!D:P,8,FALSE),"")</f>
        <v>18</v>
      </c>
      <c r="F12" s="140">
        <f ca="1">IFERROR(VLOOKUP(D12,TABLE!D:P,13,FALSE),"")</f>
        <v>758</v>
      </c>
    </row>
    <row r="13" spans="1:6" ht="14.5" x14ac:dyDescent="0.35">
      <c r="A13" s="71">
        <f t="shared" si="1"/>
        <v>12</v>
      </c>
      <c r="B13" s="71">
        <f>IFERROR(MATCH(A$1&amp;A13,TABLE!A:A,0),"")</f>
        <v>84</v>
      </c>
      <c r="C13" s="138">
        <f t="shared" si="0"/>
        <v>12</v>
      </c>
      <c r="D13" s="138" t="str">
        <f ca="1">IFERROR(OFFSET(TABLE!D$1,M!B13-1,0),"")</f>
        <v>James Tarran</v>
      </c>
      <c r="E13" s="139">
        <f ca="1">IFERROR(VLOOKUP(D13,TABLE!D:P,8,FALSE),"")</f>
        <v>10</v>
      </c>
      <c r="F13" s="140">
        <f ca="1">IFERROR(VLOOKUP(D13,TABLE!D:P,13,FALSE),"")</f>
        <v>757</v>
      </c>
    </row>
    <row r="14" spans="1:6" ht="14.5" x14ac:dyDescent="0.35">
      <c r="A14" s="71">
        <f t="shared" si="1"/>
        <v>13</v>
      </c>
      <c r="B14" s="71">
        <f>IFERROR(MATCH(A$1&amp;A14,TABLE!A:A,0),"")</f>
        <v>85</v>
      </c>
      <c r="C14" s="138">
        <f t="shared" si="0"/>
        <v>13</v>
      </c>
      <c r="D14" s="138" t="str">
        <f ca="1">IFERROR(OFFSET(TABLE!D$1,M!B14-1,0),"")</f>
        <v>Adam Parton</v>
      </c>
      <c r="E14" s="139">
        <f ca="1">IFERROR(VLOOKUP(D14,TABLE!D:P,8,FALSE),"")</f>
        <v>12</v>
      </c>
      <c r="F14" s="140">
        <f ca="1">IFERROR(VLOOKUP(D14,TABLE!D:P,13,FALSE),"")</f>
        <v>755</v>
      </c>
    </row>
    <row r="15" spans="1:6" ht="14.5" x14ac:dyDescent="0.35">
      <c r="A15" s="71">
        <f t="shared" si="1"/>
        <v>14</v>
      </c>
      <c r="B15" s="71">
        <f>IFERROR(MATCH(A$1&amp;A15,TABLE!A:A,0),"")</f>
        <v>86</v>
      </c>
      <c r="C15" s="138">
        <f t="shared" si="0"/>
        <v>14</v>
      </c>
      <c r="D15" s="138" t="str">
        <f ca="1">IFERROR(OFFSET(TABLE!D$1,M!B15-1,0),"")</f>
        <v>Jon Jackson</v>
      </c>
      <c r="E15" s="139">
        <f ca="1">IFERROR(VLOOKUP(D15,TABLE!D:P,8,FALSE),"")</f>
        <v>23</v>
      </c>
      <c r="F15" s="140">
        <f ca="1">IFERROR(VLOOKUP(D15,TABLE!D:P,13,FALSE),"")</f>
        <v>755</v>
      </c>
    </row>
    <row r="16" spans="1:6" ht="14.5" x14ac:dyDescent="0.35">
      <c r="A16" s="71">
        <f t="shared" si="1"/>
        <v>15</v>
      </c>
      <c r="B16" s="71">
        <f>IFERROR(MATCH(A$1&amp;A16,TABLE!A:A,0),"")</f>
        <v>87</v>
      </c>
      <c r="C16" s="138">
        <f t="shared" si="0"/>
        <v>15</v>
      </c>
      <c r="D16" s="138" t="str">
        <f ca="1">IFERROR(OFFSET(TABLE!D$1,M!B16-1,0),"")</f>
        <v>James Slater</v>
      </c>
      <c r="E16" s="139">
        <f ca="1">IFERROR(VLOOKUP(D16,TABLE!D:P,8,FALSE),"")</f>
        <v>23</v>
      </c>
      <c r="F16" s="140">
        <f ca="1">IFERROR(VLOOKUP(D16,TABLE!D:P,13,FALSE),"")</f>
        <v>749</v>
      </c>
    </row>
    <row r="17" spans="1:6" ht="14.5" x14ac:dyDescent="0.35">
      <c r="A17" s="71">
        <f t="shared" si="1"/>
        <v>16</v>
      </c>
      <c r="B17" s="71">
        <f>IFERROR(MATCH(A$1&amp;A17,TABLE!A:A,0),"")</f>
        <v>88</v>
      </c>
      <c r="C17" s="138">
        <f t="shared" si="0"/>
        <v>16</v>
      </c>
      <c r="D17" s="138" t="str">
        <f ca="1">IFERROR(OFFSET(TABLE!D$1,M!B17-1,0),"")</f>
        <v>Paul Fotherby</v>
      </c>
      <c r="E17" s="139">
        <f ca="1">IFERROR(VLOOKUP(D17,TABLE!D:P,8,FALSE),"")</f>
        <v>10</v>
      </c>
      <c r="F17" s="140">
        <f ca="1">IFERROR(VLOOKUP(D17,TABLE!D:P,13,FALSE),"")</f>
        <v>746</v>
      </c>
    </row>
    <row r="18" spans="1:6" ht="14.5" x14ac:dyDescent="0.35">
      <c r="A18" s="71">
        <f t="shared" si="1"/>
        <v>17</v>
      </c>
      <c r="B18" s="71">
        <f>IFERROR(MATCH(A$1&amp;A18,TABLE!A:A,0),"")</f>
        <v>89</v>
      </c>
      <c r="C18" s="138">
        <f t="shared" si="0"/>
        <v>17</v>
      </c>
      <c r="D18" s="138" t="str">
        <f ca="1">IFERROR(OFFSET(TABLE!D$1,M!B18-1,0),"")</f>
        <v>Gary Mann</v>
      </c>
      <c r="E18" s="139">
        <f ca="1">IFERROR(VLOOKUP(D18,TABLE!D:P,8,FALSE),"")</f>
        <v>9</v>
      </c>
      <c r="F18" s="140">
        <f ca="1">IFERROR(VLOOKUP(D18,TABLE!D:P,13,FALSE),"")</f>
        <v>745</v>
      </c>
    </row>
    <row r="19" spans="1:6" ht="14.5" x14ac:dyDescent="0.35">
      <c r="A19" s="71">
        <f t="shared" si="1"/>
        <v>18</v>
      </c>
      <c r="B19" s="71">
        <f>IFERROR(MATCH(A$1&amp;A19,TABLE!A:A,0),"")</f>
        <v>90</v>
      </c>
      <c r="C19" s="138">
        <f t="shared" si="0"/>
        <v>18</v>
      </c>
      <c r="D19" s="138" t="str">
        <f ca="1">IFERROR(OFFSET(TABLE!D$1,M!B19-1,0),"")</f>
        <v>Graham Pawley</v>
      </c>
      <c r="E19" s="139">
        <f ca="1">IFERROR(VLOOKUP(D19,TABLE!D:P,8,FALSE),"")</f>
        <v>13</v>
      </c>
      <c r="F19" s="140">
        <f ca="1">IFERROR(VLOOKUP(D19,TABLE!D:P,13,FALSE),"")</f>
        <v>742</v>
      </c>
    </row>
    <row r="20" spans="1:6" ht="14.5" x14ac:dyDescent="0.35">
      <c r="A20" s="71">
        <f t="shared" si="1"/>
        <v>19</v>
      </c>
      <c r="B20" s="71">
        <f>IFERROR(MATCH(A$1&amp;A20,TABLE!A:A,0),"")</f>
        <v>91</v>
      </c>
      <c r="C20" s="138">
        <f t="shared" si="0"/>
        <v>19</v>
      </c>
      <c r="D20" s="138" t="str">
        <f ca="1">IFERROR(OFFSET(TABLE!D$1,M!B20-1,0),"")</f>
        <v>Dinesh Kaulgud</v>
      </c>
      <c r="E20" s="139">
        <f ca="1">IFERROR(VLOOKUP(D20,TABLE!D:P,8,FALSE),"")</f>
        <v>13</v>
      </c>
      <c r="F20" s="140">
        <f ca="1">IFERROR(VLOOKUP(D20,TABLE!D:P,13,FALSE),"")</f>
        <v>740</v>
      </c>
    </row>
    <row r="21" spans="1:6" ht="15.75" customHeight="1" x14ac:dyDescent="0.35">
      <c r="A21" s="71">
        <f t="shared" si="1"/>
        <v>20</v>
      </c>
      <c r="B21" s="71">
        <f>IFERROR(MATCH(A$1&amp;A21,TABLE!A:A,0),"")</f>
        <v>92</v>
      </c>
      <c r="C21" s="138">
        <f t="shared" si="0"/>
        <v>20</v>
      </c>
      <c r="D21" s="138" t="str">
        <f ca="1">IFERROR(OFFSET(TABLE!D$1,M!B21-1,0),"")</f>
        <v>Gwil Thomas</v>
      </c>
      <c r="E21" s="139">
        <f ca="1">IFERROR(VLOOKUP(D21,TABLE!D:P,8,FALSE),"")</f>
        <v>8</v>
      </c>
      <c r="F21" s="140">
        <f ca="1">IFERROR(VLOOKUP(D21,TABLE!D:P,13,FALSE),"")</f>
        <v>737</v>
      </c>
    </row>
    <row r="22" spans="1:6" ht="15.75" customHeight="1" x14ac:dyDescent="0.35">
      <c r="A22" s="71">
        <f t="shared" si="1"/>
        <v>21</v>
      </c>
      <c r="B22" s="71">
        <f>IFERROR(MATCH(A$1&amp;A22,TABLE!A:A,0),"")</f>
        <v>93</v>
      </c>
      <c r="C22" s="138">
        <f t="shared" si="0"/>
        <v>21</v>
      </c>
      <c r="D22" s="138" t="str">
        <f ca="1">IFERROR(OFFSET(TABLE!D$1,M!B22-1,0),"")</f>
        <v>Ethan O'Loughlin</v>
      </c>
      <c r="E22" s="139">
        <f ca="1">IFERROR(VLOOKUP(D22,TABLE!D:P,8,FALSE),"")</f>
        <v>9</v>
      </c>
      <c r="F22" s="140">
        <f ca="1">IFERROR(VLOOKUP(D22,TABLE!D:P,13,FALSE),"")</f>
        <v>736</v>
      </c>
    </row>
    <row r="23" spans="1:6" ht="15.75" customHeight="1" x14ac:dyDescent="0.35">
      <c r="A23" s="71">
        <f t="shared" si="1"/>
        <v>22</v>
      </c>
      <c r="B23" s="71">
        <f>IFERROR(MATCH(A$1&amp;A23,TABLE!A:A,0),"")</f>
        <v>94</v>
      </c>
      <c r="C23" s="138">
        <f t="shared" si="0"/>
        <v>22</v>
      </c>
      <c r="D23" s="138" t="str">
        <f ca="1">IFERROR(OFFSET(TABLE!D$1,M!B23-1,0),"")</f>
        <v>Sean Cook</v>
      </c>
      <c r="E23" s="139">
        <f ca="1">IFERROR(VLOOKUP(D23,TABLE!D:P,8,FALSE),"")</f>
        <v>10</v>
      </c>
      <c r="F23" s="140">
        <f ca="1">IFERROR(VLOOKUP(D23,TABLE!D:P,13,FALSE),"")</f>
        <v>731</v>
      </c>
    </row>
    <row r="24" spans="1:6" ht="15.75" customHeight="1" x14ac:dyDescent="0.35">
      <c r="A24" s="71">
        <f t="shared" si="1"/>
        <v>23</v>
      </c>
      <c r="B24" s="71">
        <f>IFERROR(MATCH(A$1&amp;A24,TABLE!A:A,0),"")</f>
        <v>95</v>
      </c>
      <c r="C24" s="138">
        <f t="shared" si="0"/>
        <v>23</v>
      </c>
      <c r="D24" s="138" t="str">
        <f ca="1">IFERROR(OFFSET(TABLE!D$1,M!B24-1,0),"")</f>
        <v>Keith Brewster</v>
      </c>
      <c r="E24" s="139">
        <f ca="1">IFERROR(VLOOKUP(D24,TABLE!D:P,8,FALSE),"")</f>
        <v>12</v>
      </c>
      <c r="F24" s="140">
        <f ca="1">IFERROR(VLOOKUP(D24,TABLE!D:P,13,FALSE),"")</f>
        <v>728</v>
      </c>
    </row>
    <row r="25" spans="1:6" ht="15.75" customHeight="1" x14ac:dyDescent="0.35">
      <c r="A25" s="71">
        <f t="shared" si="1"/>
        <v>24</v>
      </c>
      <c r="B25" s="71">
        <f>IFERROR(MATCH(A$1&amp;A25,TABLE!A:A,0),"")</f>
        <v>96</v>
      </c>
      <c r="C25" s="138">
        <f t="shared" si="0"/>
        <v>24</v>
      </c>
      <c r="D25" s="138" t="str">
        <f ca="1">IFERROR(OFFSET(TABLE!D$1,M!B25-1,0),"")</f>
        <v>Chris Sawyer</v>
      </c>
      <c r="E25" s="139">
        <f ca="1">IFERROR(VLOOKUP(D25,TABLE!D:P,8,FALSE),"")</f>
        <v>19</v>
      </c>
      <c r="F25" s="140">
        <f ca="1">IFERROR(VLOOKUP(D25,TABLE!D:P,13,FALSE),"")</f>
        <v>722</v>
      </c>
    </row>
    <row r="26" spans="1:6" ht="15.75" customHeight="1" x14ac:dyDescent="0.35">
      <c r="A26" s="71">
        <f t="shared" si="1"/>
        <v>25</v>
      </c>
      <c r="B26" s="71">
        <f>IFERROR(MATCH(A$1&amp;A26,TABLE!A:A,0),"")</f>
        <v>97</v>
      </c>
      <c r="C26" s="138">
        <f t="shared" si="0"/>
        <v>25</v>
      </c>
      <c r="D26" s="138" t="str">
        <f ca="1">IFERROR(OFFSET(TABLE!D$1,M!B26-1,0),"")</f>
        <v>Neil Sedgley</v>
      </c>
      <c r="E26" s="139">
        <f ca="1">IFERROR(VLOOKUP(D26,TABLE!D:P,8,FALSE),"")</f>
        <v>16</v>
      </c>
      <c r="F26" s="140">
        <f ca="1">IFERROR(VLOOKUP(D26,TABLE!D:P,13,FALSE),"")</f>
        <v>709</v>
      </c>
    </row>
    <row r="27" spans="1:6" ht="15.75" customHeight="1" x14ac:dyDescent="0.35">
      <c r="A27" s="71">
        <f t="shared" si="1"/>
        <v>26</v>
      </c>
      <c r="B27" s="71">
        <f>IFERROR(MATCH(A$1&amp;A27,TABLE!A:A,0),"")</f>
        <v>98</v>
      </c>
      <c r="C27" s="138">
        <f t="shared" si="0"/>
        <v>26</v>
      </c>
      <c r="D27" s="138" t="str">
        <f ca="1">IFERROR(OFFSET(TABLE!D$1,M!B27-1,0),"")</f>
        <v>Roy Huggins</v>
      </c>
      <c r="E27" s="139">
        <f ca="1">IFERROR(VLOOKUP(D27,TABLE!D:P,8,FALSE),"")</f>
        <v>8</v>
      </c>
      <c r="F27" s="140">
        <f ca="1">IFERROR(VLOOKUP(D27,TABLE!D:P,13,FALSE),"")</f>
        <v>702</v>
      </c>
    </row>
    <row r="28" spans="1:6" ht="15.75" customHeight="1" x14ac:dyDescent="0.35">
      <c r="A28" s="71">
        <f t="shared" si="1"/>
        <v>27</v>
      </c>
      <c r="B28" s="71">
        <f>IFERROR(MATCH(A$1&amp;A28,TABLE!A:A,0),"")</f>
        <v>99</v>
      </c>
      <c r="C28" s="138">
        <f t="shared" si="0"/>
        <v>27</v>
      </c>
      <c r="D28" s="138" t="str">
        <f ca="1">IFERROR(OFFSET(TABLE!D$1,M!B28-1,0),"")</f>
        <v>Ken Fox</v>
      </c>
      <c r="E28" s="139">
        <f ca="1">IFERROR(VLOOKUP(D28,TABLE!D:P,8,FALSE),"")</f>
        <v>13</v>
      </c>
      <c r="F28" s="140">
        <f ca="1">IFERROR(VLOOKUP(D28,TABLE!D:P,13,FALSE),"")</f>
        <v>699</v>
      </c>
    </row>
    <row r="29" spans="1:6" ht="15.75" customHeight="1" x14ac:dyDescent="0.35">
      <c r="A29" s="71">
        <f t="shared" si="1"/>
        <v>28</v>
      </c>
      <c r="B29" s="71">
        <f>IFERROR(MATCH(A$1&amp;A29,TABLE!A:A,0),"")</f>
        <v>100</v>
      </c>
      <c r="C29" s="138">
        <f t="shared" si="0"/>
        <v>28</v>
      </c>
      <c r="D29" s="138" t="str">
        <f ca="1">IFERROR(OFFSET(TABLE!D$1,M!B29-1,0),"")</f>
        <v>Jonathan Young</v>
      </c>
      <c r="E29" s="139">
        <f ca="1">IFERROR(VLOOKUP(D29,TABLE!D:P,8,FALSE),"")</f>
        <v>7</v>
      </c>
      <c r="F29" s="140">
        <f ca="1">IFERROR(VLOOKUP(D29,TABLE!D:P,13,FALSE),"")</f>
        <v>692</v>
      </c>
    </row>
    <row r="30" spans="1:6" ht="15.75" customHeight="1" x14ac:dyDescent="0.35">
      <c r="A30" s="71">
        <f t="shared" si="1"/>
        <v>29</v>
      </c>
      <c r="B30" s="71">
        <f>IFERROR(MATCH(A$1&amp;A30,TABLE!A:A,0),"")</f>
        <v>101</v>
      </c>
      <c r="C30" s="138">
        <f t="shared" si="0"/>
        <v>29</v>
      </c>
      <c r="D30" s="138" t="str">
        <f ca="1">IFERROR(OFFSET(TABLE!D$1,M!B30-1,0),"")</f>
        <v>James Forbes</v>
      </c>
      <c r="E30" s="139">
        <f ca="1">IFERROR(VLOOKUP(D30,TABLE!D:P,8,FALSE),"")</f>
        <v>11</v>
      </c>
      <c r="F30" s="140">
        <f ca="1">IFERROR(VLOOKUP(D30,TABLE!D:P,13,FALSE),"")</f>
        <v>679</v>
      </c>
    </row>
    <row r="31" spans="1:6" ht="15.75" customHeight="1" x14ac:dyDescent="0.35">
      <c r="A31" s="71">
        <f t="shared" si="1"/>
        <v>30</v>
      </c>
      <c r="B31" s="71">
        <f>IFERROR(MATCH(A$1&amp;A31,TABLE!A:A,0),"")</f>
        <v>102</v>
      </c>
      <c r="C31" s="138">
        <f t="shared" si="0"/>
        <v>30</v>
      </c>
      <c r="D31" s="138" t="str">
        <f ca="1">IFERROR(OFFSET(TABLE!D$1,M!B31-1,0),"")</f>
        <v>John Shanks</v>
      </c>
      <c r="E31" s="139">
        <f ca="1">IFERROR(VLOOKUP(D31,TABLE!D:P,8,FALSE),"")</f>
        <v>7</v>
      </c>
      <c r="F31" s="140">
        <f ca="1">IFERROR(VLOOKUP(D31,TABLE!D:P,13,FALSE),"")</f>
        <v>677</v>
      </c>
    </row>
    <row r="32" spans="1:6" ht="15.75" customHeight="1" x14ac:dyDescent="0.35">
      <c r="A32" s="71">
        <f t="shared" si="1"/>
        <v>31</v>
      </c>
      <c r="B32" s="71">
        <f>IFERROR(MATCH(A$1&amp;A32,TABLE!A:A,0),"")</f>
        <v>103</v>
      </c>
      <c r="C32" s="138">
        <f t="shared" si="0"/>
        <v>31</v>
      </c>
      <c r="D32" s="138" t="str">
        <f ca="1">IFERROR(OFFSET(TABLE!D$1,M!B32-1,0),"")</f>
        <v>Bob Jackson</v>
      </c>
      <c r="E32" s="139">
        <f ca="1">IFERROR(VLOOKUP(D32,TABLE!D:P,8,FALSE),"")</f>
        <v>11</v>
      </c>
      <c r="F32" s="140">
        <f ca="1">IFERROR(VLOOKUP(D32,TABLE!D:P,13,FALSE),"")</f>
        <v>673</v>
      </c>
    </row>
    <row r="33" spans="1:6" ht="15.75" customHeight="1" x14ac:dyDescent="0.35">
      <c r="A33" s="71">
        <f t="shared" si="1"/>
        <v>32</v>
      </c>
      <c r="B33" s="71">
        <f>IFERROR(MATCH(A$1&amp;A33,TABLE!A:A,0),"")</f>
        <v>104</v>
      </c>
      <c r="C33" s="138">
        <f t="shared" si="0"/>
        <v>32</v>
      </c>
      <c r="D33" s="138" t="str">
        <f ca="1">IFERROR(OFFSET(TABLE!D$1,M!B33-1,0),"")</f>
        <v>Mick Tinker</v>
      </c>
      <c r="E33" s="139">
        <f ca="1">IFERROR(VLOOKUP(D33,TABLE!D:P,8,FALSE),"")</f>
        <v>11</v>
      </c>
      <c r="F33" s="140">
        <f ca="1">IFERROR(VLOOKUP(D33,TABLE!D:P,13,FALSE),"")</f>
        <v>653</v>
      </c>
    </row>
    <row r="34" spans="1:6" ht="15.75" customHeight="1" x14ac:dyDescent="0.35">
      <c r="A34" s="71">
        <f t="shared" si="1"/>
        <v>33</v>
      </c>
      <c r="B34" s="71">
        <f>IFERROR(MATCH(A$1&amp;A34,TABLE!A:A,0),"")</f>
        <v>105</v>
      </c>
      <c r="C34" s="138">
        <f t="shared" si="0"/>
        <v>33</v>
      </c>
      <c r="D34" s="138" t="str">
        <f ca="1">IFERROR(OFFSET(TABLE!D$1,M!B34-1,0),"")</f>
        <v>Andy Mace</v>
      </c>
      <c r="E34" s="139">
        <f ca="1">IFERROR(VLOOKUP(D34,TABLE!D:P,8,FALSE),"")</f>
        <v>9</v>
      </c>
      <c r="F34" s="140">
        <f ca="1">IFERROR(VLOOKUP(D34,TABLE!D:P,13,FALSE),"")</f>
        <v>646</v>
      </c>
    </row>
    <row r="35" spans="1:6" ht="15.75" customHeight="1" x14ac:dyDescent="0.35">
      <c r="A35" s="71">
        <f t="shared" si="1"/>
        <v>34</v>
      </c>
      <c r="B35" s="71">
        <f>IFERROR(MATCH(A$1&amp;A35,TABLE!A:A,0),"")</f>
        <v>106</v>
      </c>
      <c r="C35" s="138">
        <f t="shared" si="0"/>
        <v>34</v>
      </c>
      <c r="D35" s="138" t="str">
        <f ca="1">IFERROR(OFFSET(TABLE!D$1,M!B35-1,0),"")</f>
        <v>Matt Sedgley</v>
      </c>
      <c r="E35" s="139">
        <f ca="1">IFERROR(VLOOKUP(D35,TABLE!D:P,8,FALSE),"")</f>
        <v>7</v>
      </c>
      <c r="F35" s="140">
        <f ca="1">IFERROR(VLOOKUP(D35,TABLE!D:P,13,FALSE),"")</f>
        <v>644</v>
      </c>
    </row>
    <row r="36" spans="1:6" ht="15.75" customHeight="1" x14ac:dyDescent="0.35">
      <c r="A36" s="71">
        <f t="shared" si="1"/>
        <v>35</v>
      </c>
      <c r="B36" s="71">
        <f>IFERROR(MATCH(A$1&amp;A36,TABLE!A:A,0),"")</f>
        <v>107</v>
      </c>
      <c r="C36" s="138">
        <f t="shared" si="0"/>
        <v>35</v>
      </c>
      <c r="D36" s="138" t="str">
        <f ca="1">IFERROR(OFFSET(TABLE!D$1,M!B36-1,0),"")</f>
        <v>John Hussey</v>
      </c>
      <c r="E36" s="139">
        <f ca="1">IFERROR(VLOOKUP(D36,TABLE!D:P,8,FALSE),"")</f>
        <v>8</v>
      </c>
      <c r="F36" s="140">
        <f ca="1">IFERROR(VLOOKUP(D36,TABLE!D:P,13,FALSE),"")</f>
        <v>634</v>
      </c>
    </row>
    <row r="37" spans="1:6" ht="15.75" customHeight="1" x14ac:dyDescent="0.35">
      <c r="A37" s="71">
        <f t="shared" si="1"/>
        <v>36</v>
      </c>
      <c r="B37" s="71">
        <f>IFERROR(MATCH(A$1&amp;A37,TABLE!A:A,0),"")</f>
        <v>108</v>
      </c>
      <c r="C37" s="138">
        <f t="shared" si="0"/>
        <v>36</v>
      </c>
      <c r="D37" s="138" t="str">
        <f ca="1">IFERROR(OFFSET(TABLE!D$1,M!B37-1,0),"")</f>
        <v>Marcos Valero</v>
      </c>
      <c r="E37" s="139">
        <f ca="1">IFERROR(VLOOKUP(D37,TABLE!D:P,8,FALSE),"")</f>
        <v>6</v>
      </c>
      <c r="F37" s="140">
        <f ca="1">IFERROR(VLOOKUP(D37,TABLE!D:P,13,FALSE),"")</f>
        <v>595</v>
      </c>
    </row>
    <row r="38" spans="1:6" ht="15.75" customHeight="1" x14ac:dyDescent="0.35">
      <c r="A38" s="71">
        <f t="shared" si="1"/>
        <v>37</v>
      </c>
      <c r="B38" s="71">
        <f>IFERROR(MATCH(A$1&amp;A38,TABLE!A:A,0),"")</f>
        <v>109</v>
      </c>
      <c r="C38" s="138">
        <f t="shared" si="0"/>
        <v>37</v>
      </c>
      <c r="D38" s="138" t="str">
        <f ca="1">IFERROR(OFFSET(TABLE!D$1,M!B38-1,0),"")</f>
        <v>Richard Adcock</v>
      </c>
      <c r="E38" s="139">
        <f ca="1">IFERROR(VLOOKUP(D38,TABLE!D:P,8,FALSE),"")</f>
        <v>7</v>
      </c>
      <c r="F38" s="140">
        <f ca="1">IFERROR(VLOOKUP(D38,TABLE!D:P,13,FALSE),"")</f>
        <v>595</v>
      </c>
    </row>
    <row r="39" spans="1:6" ht="15.75" customHeight="1" x14ac:dyDescent="0.35">
      <c r="A39" s="71">
        <f t="shared" si="1"/>
        <v>38</v>
      </c>
      <c r="B39" s="71">
        <f>IFERROR(MATCH(A$1&amp;A39,TABLE!A:A,0),"")</f>
        <v>110</v>
      </c>
      <c r="C39" s="138">
        <f t="shared" si="0"/>
        <v>38</v>
      </c>
      <c r="D39" s="138" t="str">
        <f ca="1">IFERROR(OFFSET(TABLE!D$1,M!B39-1,0),"")</f>
        <v>Dave Middlemas</v>
      </c>
      <c r="E39" s="139">
        <f ca="1">IFERROR(VLOOKUP(D39,TABLE!D:P,8,FALSE),"")</f>
        <v>6</v>
      </c>
      <c r="F39" s="140">
        <f ca="1">IFERROR(VLOOKUP(D39,TABLE!D:P,13,FALSE),"")</f>
        <v>570</v>
      </c>
    </row>
    <row r="40" spans="1:6" ht="15.75" customHeight="1" x14ac:dyDescent="0.35">
      <c r="A40" s="71">
        <f t="shared" si="1"/>
        <v>39</v>
      </c>
      <c r="B40" s="71">
        <f>IFERROR(MATCH(A$1&amp;A40,TABLE!A:A,0),"")</f>
        <v>111</v>
      </c>
      <c r="C40" s="138">
        <f t="shared" si="0"/>
        <v>39</v>
      </c>
      <c r="D40" s="138" t="str">
        <f ca="1">IFERROR(OFFSET(TABLE!D$1,M!B40-1,0),"")</f>
        <v>Dan Fisher</v>
      </c>
      <c r="E40" s="139">
        <f ca="1">IFERROR(VLOOKUP(D40,TABLE!D:P,8,FALSE),"")</f>
        <v>6</v>
      </c>
      <c r="F40" s="140">
        <f ca="1">IFERROR(VLOOKUP(D40,TABLE!D:P,13,FALSE),"")</f>
        <v>553</v>
      </c>
    </row>
    <row r="41" spans="1:6" ht="15.75" customHeight="1" x14ac:dyDescent="0.35">
      <c r="A41" s="71">
        <f t="shared" si="1"/>
        <v>40</v>
      </c>
      <c r="B41" s="71">
        <f>IFERROR(MATCH(A$1&amp;A41,TABLE!A:A,0),"")</f>
        <v>112</v>
      </c>
      <c r="C41" s="138">
        <f t="shared" si="0"/>
        <v>40</v>
      </c>
      <c r="D41" s="138" t="str">
        <f ca="1">IFERROR(OFFSET(TABLE!D$1,M!B41-1,0),"")</f>
        <v>Nick Smith</v>
      </c>
      <c r="E41" s="139">
        <f ca="1">IFERROR(VLOOKUP(D41,TABLE!D:P,8,FALSE),"")</f>
        <v>6</v>
      </c>
      <c r="F41" s="140">
        <f ca="1">IFERROR(VLOOKUP(D41,TABLE!D:P,13,FALSE),"")</f>
        <v>544</v>
      </c>
    </row>
    <row r="42" spans="1:6" ht="15.75" customHeight="1" x14ac:dyDescent="0.35">
      <c r="A42" s="71">
        <f t="shared" si="1"/>
        <v>41</v>
      </c>
      <c r="B42" s="71">
        <f>IFERROR(MATCH(A$1&amp;A42,TABLE!A:A,0),"")</f>
        <v>113</v>
      </c>
      <c r="C42" s="138">
        <f t="shared" si="0"/>
        <v>41</v>
      </c>
      <c r="D42" s="138" t="str">
        <f ca="1">IFERROR(OFFSET(TABLE!D$1,M!B42-1,0),"")</f>
        <v>Leroy Sutton</v>
      </c>
      <c r="E42" s="139">
        <f ca="1">IFERROR(VLOOKUP(D42,TABLE!D:P,8,FALSE),"")</f>
        <v>5</v>
      </c>
      <c r="F42" s="140">
        <f ca="1">IFERROR(VLOOKUP(D42,TABLE!D:P,13,FALSE),"")</f>
        <v>432</v>
      </c>
    </row>
    <row r="43" spans="1:6" ht="15.75" customHeight="1" x14ac:dyDescent="0.35">
      <c r="A43" s="71">
        <f t="shared" si="1"/>
        <v>42</v>
      </c>
      <c r="B43" s="71">
        <f>IFERROR(MATCH(A$1&amp;A43,TABLE!A:A,0),"")</f>
        <v>114</v>
      </c>
      <c r="C43" s="138">
        <f t="shared" si="0"/>
        <v>42</v>
      </c>
      <c r="D43" s="138" t="str">
        <f ca="1">IFERROR(OFFSET(TABLE!D$1,M!B43-1,0),"")</f>
        <v>Sean Fitzgerald</v>
      </c>
      <c r="E43" s="139">
        <f ca="1">IFERROR(VLOOKUP(D43,TABLE!D:P,8,FALSE),"")</f>
        <v>5</v>
      </c>
      <c r="F43" s="140">
        <f ca="1">IFERROR(VLOOKUP(D43,TABLE!D:P,13,FALSE),"")</f>
        <v>412</v>
      </c>
    </row>
    <row r="44" spans="1:6" ht="15.75" customHeight="1" x14ac:dyDescent="0.35">
      <c r="A44" s="71">
        <f t="shared" si="1"/>
        <v>43</v>
      </c>
      <c r="B44" s="71">
        <f>IFERROR(MATCH(A$1&amp;A44,TABLE!A:A,0),"")</f>
        <v>115</v>
      </c>
      <c r="C44" s="138">
        <f t="shared" si="0"/>
        <v>43</v>
      </c>
      <c r="D44" s="138" t="str">
        <f ca="1">IFERROR(OFFSET(TABLE!D$1,M!B44-1,0),"")</f>
        <v>Paul White</v>
      </c>
      <c r="E44" s="139">
        <f ca="1">IFERROR(VLOOKUP(D44,TABLE!D:P,8,FALSE),"")</f>
        <v>5</v>
      </c>
      <c r="F44" s="140">
        <f ca="1">IFERROR(VLOOKUP(D44,TABLE!D:P,13,FALSE),"")</f>
        <v>405</v>
      </c>
    </row>
    <row r="45" spans="1:6" ht="15.75" customHeight="1" x14ac:dyDescent="0.35">
      <c r="A45" s="71">
        <f t="shared" si="1"/>
        <v>44</v>
      </c>
      <c r="B45" s="71">
        <f>IFERROR(MATCH(A$1&amp;A45,TABLE!A:A,0),"")</f>
        <v>116</v>
      </c>
      <c r="C45" s="138">
        <f t="shared" si="0"/>
        <v>44</v>
      </c>
      <c r="D45" s="138" t="str">
        <f ca="1">IFERROR(OFFSET(TABLE!D$1,M!B45-1,0),"")</f>
        <v>Gavin Taylor</v>
      </c>
      <c r="E45" s="139">
        <f ca="1">IFERROR(VLOOKUP(D45,TABLE!D:P,8,FALSE),"")</f>
        <v>4</v>
      </c>
      <c r="F45" s="140">
        <f ca="1">IFERROR(VLOOKUP(D45,TABLE!D:P,13,FALSE),"")</f>
        <v>396</v>
      </c>
    </row>
    <row r="46" spans="1:6" ht="15.75" customHeight="1" x14ac:dyDescent="0.35">
      <c r="A46" s="71">
        <f t="shared" si="1"/>
        <v>45</v>
      </c>
      <c r="B46" s="71">
        <f>IFERROR(MATCH(A$1&amp;A46,TABLE!A:A,0),"")</f>
        <v>117</v>
      </c>
      <c r="C46" s="138">
        <f t="shared" si="0"/>
        <v>45</v>
      </c>
      <c r="D46" s="138" t="str">
        <f ca="1">IFERROR(OFFSET(TABLE!D$1,M!B46-1,0),"")</f>
        <v>Conor Butterworth</v>
      </c>
      <c r="E46" s="139">
        <f ca="1">IFERROR(VLOOKUP(D46,TABLE!D:P,8,FALSE),"")</f>
        <v>4</v>
      </c>
      <c r="F46" s="140">
        <f ca="1">IFERROR(VLOOKUP(D46,TABLE!D:P,13,FALSE),"")</f>
        <v>388</v>
      </c>
    </row>
    <row r="47" spans="1:6" ht="15.75" customHeight="1" x14ac:dyDescent="0.35">
      <c r="A47" s="71">
        <f t="shared" si="1"/>
        <v>46</v>
      </c>
      <c r="B47" s="71">
        <f>IFERROR(MATCH(A$1&amp;A47,TABLE!A:A,0),"")</f>
        <v>118</v>
      </c>
      <c r="C47" s="138">
        <f t="shared" si="0"/>
        <v>46</v>
      </c>
      <c r="D47" s="138" t="str">
        <f ca="1">IFERROR(OFFSET(TABLE!D$1,M!B47-1,0),"")</f>
        <v>Alex Kelly</v>
      </c>
      <c r="E47" s="139">
        <f ca="1">IFERROR(VLOOKUP(D47,TABLE!D:P,8,FALSE),"")</f>
        <v>4</v>
      </c>
      <c r="F47" s="140">
        <f ca="1">IFERROR(VLOOKUP(D47,TABLE!D:P,13,FALSE),"")</f>
        <v>387</v>
      </c>
    </row>
    <row r="48" spans="1:6" ht="15.75" customHeight="1" x14ac:dyDescent="0.35">
      <c r="A48" s="71">
        <f t="shared" si="1"/>
        <v>47</v>
      </c>
      <c r="B48" s="71">
        <f>IFERROR(MATCH(A$1&amp;A48,TABLE!A:A,0),"")</f>
        <v>119</v>
      </c>
      <c r="C48" s="138">
        <f t="shared" si="0"/>
        <v>47</v>
      </c>
      <c r="D48" s="138" t="str">
        <f ca="1">IFERROR(OFFSET(TABLE!D$1,M!B48-1,0),"")</f>
        <v>Edward Cheseldine</v>
      </c>
      <c r="E48" s="139">
        <f ca="1">IFERROR(VLOOKUP(D48,TABLE!D:P,8,FALSE),"")</f>
        <v>4</v>
      </c>
      <c r="F48" s="140">
        <f ca="1">IFERROR(VLOOKUP(D48,TABLE!D:P,13,FALSE),"")</f>
        <v>385</v>
      </c>
    </row>
    <row r="49" spans="1:6" ht="15.75" customHeight="1" x14ac:dyDescent="0.35">
      <c r="A49" s="71">
        <f t="shared" si="1"/>
        <v>48</v>
      </c>
      <c r="B49" s="71">
        <f>IFERROR(MATCH(A$1&amp;A49,TABLE!A:A,0),"")</f>
        <v>120</v>
      </c>
      <c r="C49" s="138">
        <f t="shared" si="0"/>
        <v>48</v>
      </c>
      <c r="D49" s="138" t="str">
        <f ca="1">IFERROR(OFFSET(TABLE!D$1,M!B49-1,0),"")</f>
        <v>James Morris</v>
      </c>
      <c r="E49" s="139">
        <f ca="1">IFERROR(VLOOKUP(D49,TABLE!D:P,8,FALSE),"")</f>
        <v>4</v>
      </c>
      <c r="F49" s="140">
        <f ca="1">IFERROR(VLOOKUP(D49,TABLE!D:P,13,FALSE),"")</f>
        <v>382</v>
      </c>
    </row>
    <row r="50" spans="1:6" ht="15.75" customHeight="1" x14ac:dyDescent="0.35">
      <c r="A50" s="71">
        <f t="shared" si="1"/>
        <v>49</v>
      </c>
      <c r="B50" s="71">
        <f>IFERROR(MATCH(A$1&amp;A50,TABLE!A:A,0),"")</f>
        <v>121</v>
      </c>
      <c r="C50" s="138">
        <f t="shared" si="0"/>
        <v>49</v>
      </c>
      <c r="D50" s="138" t="str">
        <f ca="1">IFERROR(OFFSET(TABLE!D$1,M!B50-1,0),"")</f>
        <v>Joseph Whitehouse</v>
      </c>
      <c r="E50" s="139">
        <f ca="1">IFERROR(VLOOKUP(D50,TABLE!D:P,8,FALSE),"")</f>
        <v>4</v>
      </c>
      <c r="F50" s="140">
        <f ca="1">IFERROR(VLOOKUP(D50,TABLE!D:P,13,FALSE),"")</f>
        <v>370</v>
      </c>
    </row>
    <row r="51" spans="1:6" ht="15.75" customHeight="1" x14ac:dyDescent="0.35">
      <c r="A51" s="71">
        <f t="shared" si="1"/>
        <v>50</v>
      </c>
      <c r="B51" s="71">
        <f>IFERROR(MATCH(A$1&amp;A51,TABLE!A:A,0),"")</f>
        <v>122</v>
      </c>
      <c r="C51" s="138">
        <f t="shared" si="0"/>
        <v>50</v>
      </c>
      <c r="D51" s="138" t="str">
        <f ca="1">IFERROR(OFFSET(TABLE!D$1,M!B51-1,0),"")</f>
        <v>Mike Robins</v>
      </c>
      <c r="E51" s="139">
        <f ca="1">IFERROR(VLOOKUP(D51,TABLE!D:P,8,FALSE),"")</f>
        <v>4</v>
      </c>
      <c r="F51" s="140">
        <f ca="1">IFERROR(VLOOKUP(D51,TABLE!D:P,13,FALSE),"")</f>
        <v>357</v>
      </c>
    </row>
    <row r="52" spans="1:6" ht="15.75" customHeight="1" x14ac:dyDescent="0.35">
      <c r="A52" s="71">
        <f t="shared" si="1"/>
        <v>51</v>
      </c>
      <c r="B52" s="71">
        <f>IFERROR(MATCH(A$1&amp;A52,TABLE!A:A,0),"")</f>
        <v>123</v>
      </c>
      <c r="C52" s="138">
        <f t="shared" si="0"/>
        <v>51</v>
      </c>
      <c r="D52" s="138" t="str">
        <f ca="1">IFERROR(OFFSET(TABLE!D$1,M!B52-1,0),"")</f>
        <v>John Batchelor</v>
      </c>
      <c r="E52" s="139">
        <f ca="1">IFERROR(VLOOKUP(D52,TABLE!D:P,8,FALSE),"")</f>
        <v>4</v>
      </c>
      <c r="F52" s="140">
        <f ca="1">IFERROR(VLOOKUP(D52,TABLE!D:P,13,FALSE),"")</f>
        <v>354</v>
      </c>
    </row>
    <row r="53" spans="1:6" ht="15.75" customHeight="1" x14ac:dyDescent="0.35">
      <c r="A53" s="71">
        <f t="shared" si="1"/>
        <v>52</v>
      </c>
      <c r="B53" s="71">
        <f>IFERROR(MATCH(A$1&amp;A53,TABLE!A:A,0),"")</f>
        <v>124</v>
      </c>
      <c r="C53" s="138">
        <f t="shared" si="0"/>
        <v>52</v>
      </c>
      <c r="D53" s="138" t="str">
        <f ca="1">IFERROR(OFFSET(TABLE!D$1,M!B53-1,0),"")</f>
        <v>Dan Murray</v>
      </c>
      <c r="E53" s="139">
        <f ca="1">IFERROR(VLOOKUP(D53,TABLE!D:P,8,FALSE),"")</f>
        <v>4</v>
      </c>
      <c r="F53" s="140">
        <f ca="1">IFERROR(VLOOKUP(D53,TABLE!D:P,13,FALSE),"")</f>
        <v>352</v>
      </c>
    </row>
    <row r="54" spans="1:6" ht="15.75" customHeight="1" x14ac:dyDescent="0.35">
      <c r="A54" s="71">
        <f t="shared" si="1"/>
        <v>53</v>
      </c>
      <c r="B54" s="71">
        <f>IFERROR(MATCH(A$1&amp;A54,TABLE!A:A,0),"")</f>
        <v>125</v>
      </c>
      <c r="C54" s="138">
        <f t="shared" si="0"/>
        <v>53</v>
      </c>
      <c r="D54" s="138" t="str">
        <f ca="1">IFERROR(OFFSET(TABLE!D$1,M!B54-1,0),"")</f>
        <v>Mike Furby</v>
      </c>
      <c r="E54" s="139">
        <f ca="1">IFERROR(VLOOKUP(D54,TABLE!D:P,8,FALSE),"")</f>
        <v>4</v>
      </c>
      <c r="F54" s="140">
        <f ca="1">IFERROR(VLOOKUP(D54,TABLE!D:P,13,FALSE),"")</f>
        <v>351</v>
      </c>
    </row>
    <row r="55" spans="1:6" ht="15.75" customHeight="1" x14ac:dyDescent="0.35">
      <c r="A55" s="71">
        <f t="shared" si="1"/>
        <v>54</v>
      </c>
      <c r="B55" s="71">
        <f>IFERROR(MATCH(A$1&amp;A55,TABLE!A:A,0),"")</f>
        <v>126</v>
      </c>
      <c r="C55" s="138">
        <f t="shared" si="0"/>
        <v>54</v>
      </c>
      <c r="D55" s="138" t="str">
        <f ca="1">IFERROR(OFFSET(TABLE!D$1,M!B55-1,0),"")</f>
        <v>Steve Dixon</v>
      </c>
      <c r="E55" s="139">
        <f ca="1">IFERROR(VLOOKUP(D55,TABLE!D:P,8,FALSE),"")</f>
        <v>4</v>
      </c>
      <c r="F55" s="140">
        <f ca="1">IFERROR(VLOOKUP(D55,TABLE!D:P,13,FALSE),"")</f>
        <v>348</v>
      </c>
    </row>
    <row r="56" spans="1:6" ht="15.75" customHeight="1" x14ac:dyDescent="0.35">
      <c r="A56" s="71">
        <f t="shared" si="1"/>
        <v>55</v>
      </c>
      <c r="B56" s="71">
        <f>IFERROR(MATCH(A$1&amp;A56,TABLE!A:A,0),"")</f>
        <v>127</v>
      </c>
      <c r="C56" s="138">
        <f t="shared" si="0"/>
        <v>55</v>
      </c>
      <c r="D56" s="138" t="str">
        <f ca="1">IFERROR(OFFSET(TABLE!D$1,M!B56-1,0),"")</f>
        <v>Jamie Walker</v>
      </c>
      <c r="E56" s="139">
        <f ca="1">IFERROR(VLOOKUP(D56,TABLE!D:P,8,FALSE),"")</f>
        <v>3</v>
      </c>
      <c r="F56" s="140">
        <f ca="1">IFERROR(VLOOKUP(D56,TABLE!D:P,13,FALSE),"")</f>
        <v>299</v>
      </c>
    </row>
    <row r="57" spans="1:6" ht="15.75" customHeight="1" x14ac:dyDescent="0.35">
      <c r="A57" s="71">
        <f t="shared" si="1"/>
        <v>56</v>
      </c>
      <c r="B57" s="71">
        <f>IFERROR(MATCH(A$1&amp;A57,TABLE!A:A,0),"")</f>
        <v>128</v>
      </c>
      <c r="C57" s="138">
        <f t="shared" si="0"/>
        <v>56</v>
      </c>
      <c r="D57" s="138" t="str">
        <f ca="1">IFERROR(OFFSET(TABLE!D$1,M!B57-1,0),"")</f>
        <v>Matthew Dix</v>
      </c>
      <c r="E57" s="139">
        <f ca="1">IFERROR(VLOOKUP(D57,TABLE!D:P,8,FALSE),"")</f>
        <v>3</v>
      </c>
      <c r="F57" s="140">
        <f ca="1">IFERROR(VLOOKUP(D57,TABLE!D:P,13,FALSE),"")</f>
        <v>291</v>
      </c>
    </row>
    <row r="58" spans="1:6" ht="15.75" customHeight="1" x14ac:dyDescent="0.35">
      <c r="A58" s="71">
        <f t="shared" si="1"/>
        <v>57</v>
      </c>
      <c r="B58" s="71">
        <f>IFERROR(MATCH(A$1&amp;A58,TABLE!A:A,0),"")</f>
        <v>129</v>
      </c>
      <c r="C58" s="138">
        <f t="shared" si="0"/>
        <v>57</v>
      </c>
      <c r="D58" s="138" t="str">
        <f ca="1">IFERROR(OFFSET(TABLE!D$1,M!B58-1,0),"")</f>
        <v>Mick Loftus</v>
      </c>
      <c r="E58" s="139">
        <f ca="1">IFERROR(VLOOKUP(D58,TABLE!D:P,8,FALSE),"")</f>
        <v>3</v>
      </c>
      <c r="F58" s="140">
        <f ca="1">IFERROR(VLOOKUP(D58,TABLE!D:P,13,FALSE),"")</f>
        <v>288</v>
      </c>
    </row>
    <row r="59" spans="1:6" ht="15.75" customHeight="1" x14ac:dyDescent="0.35">
      <c r="A59" s="71">
        <f t="shared" si="1"/>
        <v>58</v>
      </c>
      <c r="B59" s="71">
        <f>IFERROR(MATCH(A$1&amp;A59,TABLE!A:A,0),"")</f>
        <v>130</v>
      </c>
      <c r="C59" s="138">
        <f t="shared" si="0"/>
        <v>58</v>
      </c>
      <c r="D59" s="138" t="str">
        <f ca="1">IFERROR(OFFSET(TABLE!D$1,M!B59-1,0),"")</f>
        <v>Steve Webb</v>
      </c>
      <c r="E59" s="139">
        <f ca="1">IFERROR(VLOOKUP(D59,TABLE!D:P,8,FALSE),"")</f>
        <v>3</v>
      </c>
      <c r="F59" s="140">
        <f ca="1">IFERROR(VLOOKUP(D59,TABLE!D:P,13,FALSE),"")</f>
        <v>284</v>
      </c>
    </row>
    <row r="60" spans="1:6" ht="15.75" customHeight="1" x14ac:dyDescent="0.35">
      <c r="A60" s="71">
        <f t="shared" si="1"/>
        <v>59</v>
      </c>
      <c r="B60" s="71">
        <f>IFERROR(MATCH(A$1&amp;A60,TABLE!A:A,0),"")</f>
        <v>131</v>
      </c>
      <c r="C60" s="138">
        <f t="shared" si="0"/>
        <v>59</v>
      </c>
      <c r="D60" s="138" t="str">
        <f ca="1">IFERROR(OFFSET(TABLE!D$1,M!B60-1,0),"")</f>
        <v>Zak Reisman</v>
      </c>
      <c r="E60" s="139">
        <f ca="1">IFERROR(VLOOKUP(D60,TABLE!D:P,8,FALSE),"")</f>
        <v>3</v>
      </c>
      <c r="F60" s="140">
        <f ca="1">IFERROR(VLOOKUP(D60,TABLE!D:P,13,FALSE),"")</f>
        <v>283</v>
      </c>
    </row>
    <row r="61" spans="1:6" ht="15.75" customHeight="1" x14ac:dyDescent="0.35">
      <c r="A61" s="71">
        <f t="shared" si="1"/>
        <v>60</v>
      </c>
      <c r="B61" s="71">
        <f>IFERROR(MATCH(A$1&amp;A61,TABLE!A:A,0),"")</f>
        <v>132</v>
      </c>
      <c r="C61" s="138">
        <f t="shared" si="0"/>
        <v>60</v>
      </c>
      <c r="D61" s="138" t="str">
        <f ca="1">IFERROR(OFFSET(TABLE!D$1,M!B61-1,0),"")</f>
        <v>Huw Lippiatt</v>
      </c>
      <c r="E61" s="139">
        <f ca="1">IFERROR(VLOOKUP(D61,TABLE!D:P,8,FALSE),"")</f>
        <v>3</v>
      </c>
      <c r="F61" s="140">
        <f ca="1">IFERROR(VLOOKUP(D61,TABLE!D:P,13,FALSE),"")</f>
        <v>282</v>
      </c>
    </row>
    <row r="62" spans="1:6" ht="15.75" customHeight="1" x14ac:dyDescent="0.35">
      <c r="A62" s="71">
        <f t="shared" si="1"/>
        <v>61</v>
      </c>
      <c r="B62" s="71">
        <f>IFERROR(MATCH(A$1&amp;A62,TABLE!A:A,0),"")</f>
        <v>133</v>
      </c>
      <c r="C62" s="138">
        <f t="shared" si="0"/>
        <v>61</v>
      </c>
      <c r="D62" s="138" t="str">
        <f ca="1">IFERROR(OFFSET(TABLE!D$1,M!B62-1,0),"")</f>
        <v>Jon Pownall</v>
      </c>
      <c r="E62" s="139">
        <f ca="1">IFERROR(VLOOKUP(D62,TABLE!D:P,8,FALSE),"")</f>
        <v>3</v>
      </c>
      <c r="F62" s="140">
        <f ca="1">IFERROR(VLOOKUP(D62,TABLE!D:P,13,FALSE),"")</f>
        <v>282</v>
      </c>
    </row>
    <row r="63" spans="1:6" ht="15.75" customHeight="1" x14ac:dyDescent="0.35">
      <c r="A63" s="71">
        <f t="shared" si="1"/>
        <v>62</v>
      </c>
      <c r="B63" s="71">
        <f>IFERROR(MATCH(A$1&amp;A63,TABLE!A:A,0),"")</f>
        <v>134</v>
      </c>
      <c r="C63" s="138">
        <f t="shared" si="0"/>
        <v>62</v>
      </c>
      <c r="D63" s="138" t="str">
        <f ca="1">IFERROR(OFFSET(TABLE!D$1,M!B63-1,0),"")</f>
        <v>David Merritt</v>
      </c>
      <c r="E63" s="139">
        <f ca="1">IFERROR(VLOOKUP(D63,TABLE!D:P,8,FALSE),"")</f>
        <v>3</v>
      </c>
      <c r="F63" s="140">
        <f ca="1">IFERROR(VLOOKUP(D63,TABLE!D:P,13,FALSE),"")</f>
        <v>274</v>
      </c>
    </row>
    <row r="64" spans="1:6" ht="15.75" customHeight="1" x14ac:dyDescent="0.35">
      <c r="A64" s="71">
        <f t="shared" si="1"/>
        <v>63</v>
      </c>
      <c r="B64" s="71">
        <f>IFERROR(MATCH(A$1&amp;A64,TABLE!A:A,0),"")</f>
        <v>135</v>
      </c>
      <c r="C64" s="138">
        <f t="shared" si="0"/>
        <v>63</v>
      </c>
      <c r="D64" s="138" t="str">
        <f ca="1">IFERROR(OFFSET(TABLE!D$1,M!B64-1,0),"")</f>
        <v>Mark Burdon</v>
      </c>
      <c r="E64" s="139">
        <f ca="1">IFERROR(VLOOKUP(D64,TABLE!D:P,8,FALSE),"")</f>
        <v>3</v>
      </c>
      <c r="F64" s="140">
        <f ca="1">IFERROR(VLOOKUP(D64,TABLE!D:P,13,FALSE),"")</f>
        <v>274</v>
      </c>
    </row>
    <row r="65" spans="1:6" ht="15.75" customHeight="1" x14ac:dyDescent="0.35">
      <c r="A65" s="71">
        <f t="shared" si="1"/>
        <v>64</v>
      </c>
      <c r="B65" s="71">
        <f>IFERROR(MATCH(A$1&amp;A65,TABLE!A:A,0),"")</f>
        <v>136</v>
      </c>
      <c r="C65" s="138">
        <f t="shared" si="0"/>
        <v>64</v>
      </c>
      <c r="D65" s="138" t="str">
        <f ca="1">IFERROR(OFFSET(TABLE!D$1,M!B65-1,0),"")</f>
        <v>Andy Wicks</v>
      </c>
      <c r="E65" s="139">
        <f ca="1">IFERROR(VLOOKUP(D65,TABLE!D:P,8,FALSE),"")</f>
        <v>3</v>
      </c>
      <c r="F65" s="140">
        <f ca="1">IFERROR(VLOOKUP(D65,TABLE!D:P,13,FALSE),"")</f>
        <v>267</v>
      </c>
    </row>
    <row r="66" spans="1:6" ht="15.75" customHeight="1" x14ac:dyDescent="0.35">
      <c r="A66" s="71">
        <f t="shared" si="1"/>
        <v>65</v>
      </c>
      <c r="B66" s="71">
        <f>IFERROR(MATCH(A$1&amp;A66,TABLE!A:A,0),"")</f>
        <v>137</v>
      </c>
      <c r="C66" s="138">
        <f t="shared" si="0"/>
        <v>65</v>
      </c>
      <c r="D66" s="138" t="str">
        <f ca="1">IFERROR(OFFSET(TABLE!D$1,M!B66-1,0),"")</f>
        <v>Adam Gordois</v>
      </c>
      <c r="E66" s="139">
        <f ca="1">IFERROR(VLOOKUP(D66,TABLE!D:P,8,FALSE),"")</f>
        <v>3</v>
      </c>
      <c r="F66" s="140">
        <f ca="1">IFERROR(VLOOKUP(D66,TABLE!D:P,13,FALSE),"")</f>
        <v>265</v>
      </c>
    </row>
    <row r="67" spans="1:6" ht="15.75" customHeight="1" x14ac:dyDescent="0.35">
      <c r="A67" s="71">
        <f t="shared" si="1"/>
        <v>66</v>
      </c>
      <c r="B67" s="71">
        <f>IFERROR(MATCH(A$1&amp;A67,TABLE!A:A,0),"")</f>
        <v>138</v>
      </c>
      <c r="C67" s="138">
        <f t="shared" si="0"/>
        <v>66</v>
      </c>
      <c r="D67" s="138" t="str">
        <f ca="1">IFERROR(OFFSET(TABLE!D$1,M!B67-1,0),"")</f>
        <v>Tim Towler</v>
      </c>
      <c r="E67" s="139">
        <f ca="1">IFERROR(VLOOKUP(D67,TABLE!D:P,8,FALSE),"")</f>
        <v>3</v>
      </c>
      <c r="F67" s="140">
        <f ca="1">IFERROR(VLOOKUP(D67,TABLE!D:P,13,FALSE),"")</f>
        <v>264</v>
      </c>
    </row>
    <row r="68" spans="1:6" ht="15.75" customHeight="1" x14ac:dyDescent="0.35">
      <c r="A68" s="71">
        <f t="shared" si="1"/>
        <v>67</v>
      </c>
      <c r="B68" s="71">
        <f>IFERROR(MATCH(A$1&amp;A68,TABLE!A:A,0),"")</f>
        <v>139</v>
      </c>
      <c r="C68" s="138">
        <f t="shared" si="0"/>
        <v>67</v>
      </c>
      <c r="D68" s="138" t="str">
        <f ca="1">IFERROR(OFFSET(TABLE!D$1,M!B68-1,0),"")</f>
        <v>Alan Hutchinson</v>
      </c>
      <c r="E68" s="139">
        <f ca="1">IFERROR(VLOOKUP(D68,TABLE!D:P,8,FALSE),"")</f>
        <v>3</v>
      </c>
      <c r="F68" s="140">
        <f ca="1">IFERROR(VLOOKUP(D68,TABLE!D:P,13,FALSE),"")</f>
        <v>246</v>
      </c>
    </row>
    <row r="69" spans="1:6" ht="15.75" customHeight="1" x14ac:dyDescent="0.35">
      <c r="A69" s="71">
        <f t="shared" si="1"/>
        <v>68</v>
      </c>
      <c r="B69" s="71">
        <f>IFERROR(MATCH(A$1&amp;A69,TABLE!A:A,0),"")</f>
        <v>140</v>
      </c>
      <c r="C69" s="138">
        <f t="shared" si="0"/>
        <v>68</v>
      </c>
      <c r="D69" s="138" t="str">
        <f ca="1">IFERROR(OFFSET(TABLE!D$1,M!B69-1,0),"")</f>
        <v>Sam Redmond</v>
      </c>
      <c r="E69" s="139">
        <f ca="1">IFERROR(VLOOKUP(D69,TABLE!D:P,8,FALSE),"")</f>
        <v>2</v>
      </c>
      <c r="F69" s="140">
        <f ca="1">IFERROR(VLOOKUP(D69,TABLE!D:P,13,FALSE),"")</f>
        <v>198</v>
      </c>
    </row>
    <row r="70" spans="1:6" ht="15.75" customHeight="1" x14ac:dyDescent="0.35">
      <c r="A70" s="71">
        <f t="shared" si="1"/>
        <v>69</v>
      </c>
      <c r="B70" s="71">
        <f>IFERROR(MATCH(A$1&amp;A70,TABLE!A:A,0),"")</f>
        <v>141</v>
      </c>
      <c r="C70" s="138">
        <f t="shared" si="0"/>
        <v>69</v>
      </c>
      <c r="D70" s="138" t="str">
        <f ca="1">IFERROR(OFFSET(TABLE!D$1,M!B70-1,0),"")</f>
        <v>Phil Radford</v>
      </c>
      <c r="E70" s="139">
        <f ca="1">IFERROR(VLOOKUP(D70,TABLE!D:P,8,FALSE),"")</f>
        <v>2</v>
      </c>
      <c r="F70" s="140">
        <f ca="1">IFERROR(VLOOKUP(D70,TABLE!D:P,13,FALSE),"")</f>
        <v>196</v>
      </c>
    </row>
    <row r="71" spans="1:6" ht="15.75" customHeight="1" x14ac:dyDescent="0.35">
      <c r="A71" s="71">
        <f t="shared" si="1"/>
        <v>70</v>
      </c>
      <c r="B71" s="71">
        <f>IFERROR(MATCH(A$1&amp;A71,TABLE!A:A,0),"")</f>
        <v>142</v>
      </c>
      <c r="C71" s="138">
        <f t="shared" si="0"/>
        <v>70</v>
      </c>
      <c r="D71" s="138" t="str">
        <f ca="1">IFERROR(OFFSET(TABLE!D$1,M!B71-1,0),"")</f>
        <v>Andrew Bennett</v>
      </c>
      <c r="E71" s="139">
        <f ca="1">IFERROR(VLOOKUP(D71,TABLE!D:P,8,FALSE),"")</f>
        <v>2</v>
      </c>
      <c r="F71" s="140">
        <f ca="1">IFERROR(VLOOKUP(D71,TABLE!D:P,13,FALSE),"")</f>
        <v>195</v>
      </c>
    </row>
    <row r="72" spans="1:6" ht="15.75" customHeight="1" x14ac:dyDescent="0.35">
      <c r="A72" s="71">
        <f t="shared" si="1"/>
        <v>71</v>
      </c>
      <c r="B72" s="71">
        <f>IFERROR(MATCH(A$1&amp;A72,TABLE!A:A,0),"")</f>
        <v>143</v>
      </c>
      <c r="C72" s="138">
        <f t="shared" si="0"/>
        <v>71</v>
      </c>
      <c r="D72" s="138" t="str">
        <f ca="1">IFERROR(OFFSET(TABLE!D$1,M!B72-1,0),"")</f>
        <v>Chris Dietz</v>
      </c>
      <c r="E72" s="139">
        <f ca="1">IFERROR(VLOOKUP(D72,TABLE!D:P,8,FALSE),"")</f>
        <v>2</v>
      </c>
      <c r="F72" s="140">
        <f ca="1">IFERROR(VLOOKUP(D72,TABLE!D:P,13,FALSE),"")</f>
        <v>193</v>
      </c>
    </row>
    <row r="73" spans="1:6" ht="15.75" customHeight="1" x14ac:dyDescent="0.35">
      <c r="A73" s="71">
        <f t="shared" si="1"/>
        <v>72</v>
      </c>
      <c r="B73" s="71">
        <f>IFERROR(MATCH(A$1&amp;A73,TABLE!A:A,0),"")</f>
        <v>144</v>
      </c>
      <c r="C73" s="138">
        <f t="shared" si="0"/>
        <v>72</v>
      </c>
      <c r="D73" s="138" t="str">
        <f ca="1">IFERROR(OFFSET(TABLE!D$1,M!B73-1,0),"")</f>
        <v>Christian Southee</v>
      </c>
      <c r="E73" s="139">
        <f ca="1">IFERROR(VLOOKUP(D73,TABLE!D:P,8,FALSE),"")</f>
        <v>2</v>
      </c>
      <c r="F73" s="140">
        <f ca="1">IFERROR(VLOOKUP(D73,TABLE!D:P,13,FALSE),"")</f>
        <v>192</v>
      </c>
    </row>
    <row r="74" spans="1:6" ht="15.75" customHeight="1" x14ac:dyDescent="0.35">
      <c r="A74" s="71">
        <f t="shared" si="1"/>
        <v>73</v>
      </c>
      <c r="B74" s="71">
        <f>IFERROR(MATCH(A$1&amp;A74,TABLE!A:A,0),"")</f>
        <v>145</v>
      </c>
      <c r="C74" s="138">
        <f t="shared" si="0"/>
        <v>73</v>
      </c>
      <c r="D74" s="138" t="str">
        <f ca="1">IFERROR(OFFSET(TABLE!D$1,M!B74-1,0),"")</f>
        <v>Daniel Grant</v>
      </c>
      <c r="E74" s="139">
        <f ca="1">IFERROR(VLOOKUP(D74,TABLE!D:P,8,FALSE),"")</f>
        <v>2</v>
      </c>
      <c r="F74" s="140">
        <f ca="1">IFERROR(VLOOKUP(D74,TABLE!D:P,13,FALSE),"")</f>
        <v>191</v>
      </c>
    </row>
    <row r="75" spans="1:6" ht="15.75" customHeight="1" x14ac:dyDescent="0.35">
      <c r="A75" s="71">
        <f t="shared" si="1"/>
        <v>74</v>
      </c>
      <c r="B75" s="71">
        <f>IFERROR(MATCH(A$1&amp;A75,TABLE!A:A,0),"")</f>
        <v>146</v>
      </c>
      <c r="C75" s="138">
        <f t="shared" si="0"/>
        <v>74</v>
      </c>
      <c r="D75" s="138" t="str">
        <f ca="1">IFERROR(OFFSET(TABLE!D$1,M!B75-1,0),"")</f>
        <v>Simon Vallance</v>
      </c>
      <c r="E75" s="139">
        <f ca="1">IFERROR(VLOOKUP(D75,TABLE!D:P,8,FALSE),"")</f>
        <v>2</v>
      </c>
      <c r="F75" s="140">
        <f ca="1">IFERROR(VLOOKUP(D75,TABLE!D:P,13,FALSE),"")</f>
        <v>191</v>
      </c>
    </row>
    <row r="76" spans="1:6" ht="15.75" customHeight="1" x14ac:dyDescent="0.35">
      <c r="A76" s="71">
        <f t="shared" si="1"/>
        <v>75</v>
      </c>
      <c r="B76" s="71">
        <f>IFERROR(MATCH(A$1&amp;A76,TABLE!A:A,0),"")</f>
        <v>147</v>
      </c>
      <c r="C76" s="138">
        <f t="shared" si="0"/>
        <v>75</v>
      </c>
      <c r="D76" s="138" t="str">
        <f ca="1">IFERROR(OFFSET(TABLE!D$1,M!B76-1,0),"")</f>
        <v>Daryl Hibberd</v>
      </c>
      <c r="E76" s="139">
        <f ca="1">IFERROR(VLOOKUP(D76,TABLE!D:P,8,FALSE),"")</f>
        <v>2</v>
      </c>
      <c r="F76" s="140">
        <f ca="1">IFERROR(VLOOKUP(D76,TABLE!D:P,13,FALSE),"")</f>
        <v>190</v>
      </c>
    </row>
    <row r="77" spans="1:6" ht="15.75" customHeight="1" x14ac:dyDescent="0.35">
      <c r="A77" s="71">
        <f t="shared" si="1"/>
        <v>76</v>
      </c>
      <c r="B77" s="71">
        <f>IFERROR(MATCH(A$1&amp;A77,TABLE!A:A,0),"")</f>
        <v>148</v>
      </c>
      <c r="C77" s="138">
        <f t="shared" si="0"/>
        <v>76</v>
      </c>
      <c r="D77" s="138" t="str">
        <f ca="1">IFERROR(OFFSET(TABLE!D$1,M!B77-1,0),"")</f>
        <v>Levi Woodger</v>
      </c>
      <c r="E77" s="139">
        <f ca="1">IFERROR(VLOOKUP(D77,TABLE!D:P,8,FALSE),"")</f>
        <v>2</v>
      </c>
      <c r="F77" s="140">
        <f ca="1">IFERROR(VLOOKUP(D77,TABLE!D:P,13,FALSE),"")</f>
        <v>186</v>
      </c>
    </row>
    <row r="78" spans="1:6" ht="15.75" customHeight="1" x14ac:dyDescent="0.35">
      <c r="A78" s="71">
        <f t="shared" si="1"/>
        <v>77</v>
      </c>
      <c r="B78" s="71">
        <f>IFERROR(MATCH(A$1&amp;A78,TABLE!A:A,0),"")</f>
        <v>149</v>
      </c>
      <c r="C78" s="138">
        <f t="shared" si="0"/>
        <v>77</v>
      </c>
      <c r="D78" s="138" t="str">
        <f ca="1">IFERROR(OFFSET(TABLE!D$1,M!B78-1,0),"")</f>
        <v>Tom Venning</v>
      </c>
      <c r="E78" s="139">
        <f ca="1">IFERROR(VLOOKUP(D78,TABLE!D:P,8,FALSE),"")</f>
        <v>2</v>
      </c>
      <c r="F78" s="140">
        <f ca="1">IFERROR(VLOOKUP(D78,TABLE!D:P,13,FALSE),"")</f>
        <v>186</v>
      </c>
    </row>
    <row r="79" spans="1:6" ht="15.75" customHeight="1" x14ac:dyDescent="0.35">
      <c r="A79" s="71">
        <f t="shared" si="1"/>
        <v>78</v>
      </c>
      <c r="B79" s="71">
        <f>IFERROR(MATCH(A$1&amp;A79,TABLE!A:A,0),"")</f>
        <v>150</v>
      </c>
      <c r="C79" s="138">
        <f t="shared" si="0"/>
        <v>78</v>
      </c>
      <c r="D79" s="138" t="str">
        <f ca="1">IFERROR(OFFSET(TABLE!D$1,M!B79-1,0),"")</f>
        <v>Simon Turner</v>
      </c>
      <c r="E79" s="139">
        <f ca="1">IFERROR(VLOOKUP(D79,TABLE!D:P,8,FALSE),"")</f>
        <v>2</v>
      </c>
      <c r="F79" s="140">
        <f ca="1">IFERROR(VLOOKUP(D79,TABLE!D:P,13,FALSE),"")</f>
        <v>185</v>
      </c>
    </row>
    <row r="80" spans="1:6" ht="15.75" customHeight="1" x14ac:dyDescent="0.35">
      <c r="A80" s="71">
        <f t="shared" si="1"/>
        <v>79</v>
      </c>
      <c r="B80" s="71">
        <f>IFERROR(MATCH(A$1&amp;A80,TABLE!A:A,0),"")</f>
        <v>151</v>
      </c>
      <c r="C80" s="138">
        <f t="shared" si="0"/>
        <v>79</v>
      </c>
      <c r="D80" s="138" t="str">
        <f ca="1">IFERROR(OFFSET(TABLE!D$1,M!B80-1,0),"")</f>
        <v>Ewan Reid</v>
      </c>
      <c r="E80" s="139">
        <f ca="1">IFERROR(VLOOKUP(D80,TABLE!D:P,8,FALSE),"")</f>
        <v>2</v>
      </c>
      <c r="F80" s="140">
        <f ca="1">IFERROR(VLOOKUP(D80,TABLE!D:P,13,FALSE),"")</f>
        <v>183</v>
      </c>
    </row>
    <row r="81" spans="1:6" ht="15.75" customHeight="1" x14ac:dyDescent="0.35">
      <c r="A81" s="71">
        <f t="shared" si="1"/>
        <v>80</v>
      </c>
      <c r="B81" s="71">
        <f>IFERROR(MATCH(A$1&amp;A81,TABLE!A:A,0),"")</f>
        <v>152</v>
      </c>
      <c r="C81" s="138">
        <f t="shared" si="0"/>
        <v>80</v>
      </c>
      <c r="D81" s="138" t="str">
        <f ca="1">IFERROR(OFFSET(TABLE!D$1,M!B81-1,0),"")</f>
        <v>Tahir Akhtar</v>
      </c>
      <c r="E81" s="139">
        <f ca="1">IFERROR(VLOOKUP(D81,TABLE!D:P,8,FALSE),"")</f>
        <v>2</v>
      </c>
      <c r="F81" s="140">
        <f ca="1">IFERROR(VLOOKUP(D81,TABLE!D:P,13,FALSE),"")</f>
        <v>178</v>
      </c>
    </row>
    <row r="82" spans="1:6" ht="15.75" customHeight="1" x14ac:dyDescent="0.35">
      <c r="A82" s="71">
        <f t="shared" si="1"/>
        <v>81</v>
      </c>
      <c r="B82" s="71">
        <f>IFERROR(MATCH(A$1&amp;A82,TABLE!A:A,0),"")</f>
        <v>153</v>
      </c>
      <c r="C82" s="138">
        <f t="shared" si="0"/>
        <v>81</v>
      </c>
      <c r="D82" s="138" t="str">
        <f ca="1">IFERROR(OFFSET(TABLE!D$1,M!B82-1,0),"")</f>
        <v>Tom Button</v>
      </c>
      <c r="E82" s="139">
        <f ca="1">IFERROR(VLOOKUP(D82,TABLE!D:P,8,FALSE),"")</f>
        <v>2</v>
      </c>
      <c r="F82" s="140">
        <f ca="1">IFERROR(VLOOKUP(D82,TABLE!D:P,13,FALSE),"")</f>
        <v>175</v>
      </c>
    </row>
    <row r="83" spans="1:6" ht="15.75" customHeight="1" x14ac:dyDescent="0.35">
      <c r="A83" s="71">
        <f t="shared" si="1"/>
        <v>82</v>
      </c>
      <c r="B83" s="71">
        <f>IFERROR(MATCH(A$1&amp;A83,TABLE!A:A,0),"")</f>
        <v>154</v>
      </c>
      <c r="C83" s="138">
        <f t="shared" si="0"/>
        <v>82</v>
      </c>
      <c r="D83" s="138" t="str">
        <f ca="1">IFERROR(OFFSET(TABLE!D$1,M!B83-1,0),"")</f>
        <v>Clive Bandy</v>
      </c>
      <c r="E83" s="139">
        <f ca="1">IFERROR(VLOOKUP(D83,TABLE!D:P,8,FALSE),"")</f>
        <v>2</v>
      </c>
      <c r="F83" s="140">
        <f ca="1">IFERROR(VLOOKUP(D83,TABLE!D:P,13,FALSE),"")</f>
        <v>171</v>
      </c>
    </row>
    <row r="84" spans="1:6" ht="15.75" customHeight="1" x14ac:dyDescent="0.35">
      <c r="A84" s="71">
        <f t="shared" si="1"/>
        <v>83</v>
      </c>
      <c r="B84" s="71">
        <f>IFERROR(MATCH(A$1&amp;A84,TABLE!A:A,0),"")</f>
        <v>155</v>
      </c>
      <c r="C84" s="138">
        <f t="shared" si="0"/>
        <v>83</v>
      </c>
      <c r="D84" s="138" t="str">
        <f ca="1">IFERROR(OFFSET(TABLE!D$1,M!B84-1,0),"")</f>
        <v>Ian Lenihan</v>
      </c>
      <c r="E84" s="139">
        <f ca="1">IFERROR(VLOOKUP(D84,TABLE!D:P,8,FALSE),"")</f>
        <v>2</v>
      </c>
      <c r="F84" s="140">
        <f ca="1">IFERROR(VLOOKUP(D84,TABLE!D:P,13,FALSE),"")</f>
        <v>171</v>
      </c>
    </row>
    <row r="85" spans="1:6" ht="15.75" customHeight="1" x14ac:dyDescent="0.35">
      <c r="A85" s="71">
        <f t="shared" si="1"/>
        <v>84</v>
      </c>
      <c r="B85" s="71">
        <f>IFERROR(MATCH(A$1&amp;A85,TABLE!A:A,0),"")</f>
        <v>156</v>
      </c>
      <c r="C85" s="138">
        <f t="shared" si="0"/>
        <v>84</v>
      </c>
      <c r="D85" s="138" t="str">
        <f ca="1">IFERROR(OFFSET(TABLE!D$1,M!B85-1,0),"")</f>
        <v>Sammy Whitehouse</v>
      </c>
      <c r="E85" s="139">
        <f ca="1">IFERROR(VLOOKUP(D85,TABLE!D:P,8,FALSE),"")</f>
        <v>2</v>
      </c>
      <c r="F85" s="140">
        <f ca="1">IFERROR(VLOOKUP(D85,TABLE!D:P,13,FALSE),"")</f>
        <v>171</v>
      </c>
    </row>
    <row r="86" spans="1:6" ht="15.75" customHeight="1" x14ac:dyDescent="0.35">
      <c r="A86" s="71">
        <f t="shared" si="1"/>
        <v>85</v>
      </c>
      <c r="B86" s="71">
        <f>IFERROR(MATCH(A$1&amp;A86,TABLE!A:A,0),"")</f>
        <v>157</v>
      </c>
      <c r="C86" s="138">
        <f t="shared" si="0"/>
        <v>85</v>
      </c>
      <c r="D86" s="138" t="str">
        <f ca="1">IFERROR(OFFSET(TABLE!D$1,M!B86-1,0),"")</f>
        <v>Andrew Stockwell</v>
      </c>
      <c r="E86" s="139">
        <f ca="1">IFERROR(VLOOKUP(D86,TABLE!D:P,8,FALSE),"")</f>
        <v>2</v>
      </c>
      <c r="F86" s="140">
        <f ca="1">IFERROR(VLOOKUP(D86,TABLE!D:P,13,FALSE),"")</f>
        <v>170</v>
      </c>
    </row>
    <row r="87" spans="1:6" ht="15.75" customHeight="1" x14ac:dyDescent="0.35">
      <c r="A87" s="71">
        <f t="shared" si="1"/>
        <v>86</v>
      </c>
      <c r="B87" s="71">
        <f>IFERROR(MATCH(A$1&amp;A87,TABLE!A:A,0),"")</f>
        <v>158</v>
      </c>
      <c r="C87" s="138">
        <f t="shared" si="0"/>
        <v>86</v>
      </c>
      <c r="D87" s="138" t="str">
        <f ca="1">IFERROR(OFFSET(TABLE!D$1,M!B87-1,0),"")</f>
        <v>Eaden Lyons</v>
      </c>
      <c r="E87" s="139">
        <f ca="1">IFERROR(VLOOKUP(D87,TABLE!D:P,8,FALSE),"")</f>
        <v>2</v>
      </c>
      <c r="F87" s="140">
        <f ca="1">IFERROR(VLOOKUP(D87,TABLE!D:P,13,FALSE),"")</f>
        <v>170</v>
      </c>
    </row>
    <row r="88" spans="1:6" ht="15.75" customHeight="1" x14ac:dyDescent="0.35">
      <c r="A88" s="71">
        <f t="shared" si="1"/>
        <v>87</v>
      </c>
      <c r="B88" s="71">
        <f>IFERROR(MATCH(A$1&amp;A88,TABLE!A:A,0),"")</f>
        <v>159</v>
      </c>
      <c r="C88" s="138">
        <f t="shared" si="0"/>
        <v>87</v>
      </c>
      <c r="D88" s="138" t="str">
        <f ca="1">IFERROR(OFFSET(TABLE!D$1,M!B88-1,0),"")</f>
        <v>Eamon O'Brien</v>
      </c>
      <c r="E88" s="139">
        <f ca="1">IFERROR(VLOOKUP(D88,TABLE!D:P,8,FALSE),"")</f>
        <v>2</v>
      </c>
      <c r="F88" s="140">
        <f ca="1">IFERROR(VLOOKUP(D88,TABLE!D:P,13,FALSE),"")</f>
        <v>160</v>
      </c>
    </row>
    <row r="89" spans="1:6" ht="15.75" customHeight="1" x14ac:dyDescent="0.35">
      <c r="A89" s="71">
        <f t="shared" si="1"/>
        <v>88</v>
      </c>
      <c r="B89" s="71">
        <f>IFERROR(MATCH(A$1&amp;A89,TABLE!A:A,0),"")</f>
        <v>160</v>
      </c>
      <c r="C89" s="138">
        <f t="shared" si="0"/>
        <v>88</v>
      </c>
      <c r="D89" s="138" t="str">
        <f ca="1">IFERROR(OFFSET(TABLE!D$1,M!B89-1,0),"")</f>
        <v>Ronan Loftus</v>
      </c>
      <c r="E89" s="139">
        <f ca="1">IFERROR(VLOOKUP(D89,TABLE!D:P,8,FALSE),"")</f>
        <v>1</v>
      </c>
      <c r="F89" s="140">
        <f ca="1">IFERROR(VLOOKUP(D89,TABLE!D:P,13,FALSE),"")</f>
        <v>100</v>
      </c>
    </row>
    <row r="90" spans="1:6" ht="15.75" customHeight="1" x14ac:dyDescent="0.35">
      <c r="A90" s="71">
        <f t="shared" si="1"/>
        <v>89</v>
      </c>
      <c r="B90" s="71">
        <f>IFERROR(MATCH(A$1&amp;A90,TABLE!A:A,0),"")</f>
        <v>161</v>
      </c>
      <c r="C90" s="138">
        <f t="shared" si="0"/>
        <v>89</v>
      </c>
      <c r="D90" s="138" t="str">
        <f ca="1">IFERROR(OFFSET(TABLE!D$1,M!B90-1,0),"")</f>
        <v>John Hobbs</v>
      </c>
      <c r="E90" s="139">
        <f ca="1">IFERROR(VLOOKUP(D90,TABLE!D:P,8,FALSE),"")</f>
        <v>1</v>
      </c>
      <c r="F90" s="140">
        <f ca="1">IFERROR(VLOOKUP(D90,TABLE!D:P,13,FALSE),"")</f>
        <v>99</v>
      </c>
    </row>
    <row r="91" spans="1:6" ht="15.75" customHeight="1" x14ac:dyDescent="0.35">
      <c r="A91" s="71">
        <f t="shared" si="1"/>
        <v>90</v>
      </c>
      <c r="B91" s="71">
        <f>IFERROR(MATCH(A$1&amp;A91,TABLE!A:A,0),"")</f>
        <v>162</v>
      </c>
      <c r="C91" s="138">
        <f t="shared" si="0"/>
        <v>90</v>
      </c>
      <c r="D91" s="138" t="str">
        <f ca="1">IFERROR(OFFSET(TABLE!D$1,M!B91-1,0),"")</f>
        <v>Jonathan Ball</v>
      </c>
      <c r="E91" s="139">
        <f ca="1">IFERROR(VLOOKUP(D91,TABLE!D:P,8,FALSE),"")</f>
        <v>1</v>
      </c>
      <c r="F91" s="140">
        <f ca="1">IFERROR(VLOOKUP(D91,TABLE!D:P,13,FALSE),"")</f>
        <v>98</v>
      </c>
    </row>
    <row r="92" spans="1:6" ht="15.75" customHeight="1" x14ac:dyDescent="0.35">
      <c r="A92" s="71">
        <f t="shared" si="1"/>
        <v>91</v>
      </c>
      <c r="B92" s="71">
        <f>IFERROR(MATCH(A$1&amp;A92,TABLE!A:A,0),"")</f>
        <v>163</v>
      </c>
      <c r="C92" s="138">
        <f t="shared" si="0"/>
        <v>91</v>
      </c>
      <c r="D92" s="138" t="str">
        <f ca="1">IFERROR(OFFSET(TABLE!D$1,M!B92-1,0),"")</f>
        <v>Nick Robinson</v>
      </c>
      <c r="E92" s="139">
        <f ca="1">IFERROR(VLOOKUP(D92,TABLE!D:P,8,FALSE),"")</f>
        <v>1</v>
      </c>
      <c r="F92" s="140">
        <f ca="1">IFERROR(VLOOKUP(D92,TABLE!D:P,13,FALSE),"")</f>
        <v>98</v>
      </c>
    </row>
    <row r="93" spans="1:6" ht="15.75" customHeight="1" x14ac:dyDescent="0.35">
      <c r="A93" s="71">
        <f t="shared" si="1"/>
        <v>92</v>
      </c>
      <c r="B93" s="71">
        <f>IFERROR(MATCH(A$1&amp;A93,TABLE!A:A,0),"")</f>
        <v>164</v>
      </c>
      <c r="C93" s="138">
        <f t="shared" si="0"/>
        <v>92</v>
      </c>
      <c r="D93" s="138" t="str">
        <f ca="1">IFERROR(OFFSET(TABLE!D$1,M!B93-1,0),"")</f>
        <v>Sam Storey</v>
      </c>
      <c r="E93" s="139">
        <f ca="1">IFERROR(VLOOKUP(D93,TABLE!D:P,8,FALSE),"")</f>
        <v>1</v>
      </c>
      <c r="F93" s="140">
        <f ca="1">IFERROR(VLOOKUP(D93,TABLE!D:P,13,FALSE),"")</f>
        <v>98</v>
      </c>
    </row>
    <row r="94" spans="1:6" ht="15.75" customHeight="1" x14ac:dyDescent="0.35">
      <c r="A94" s="71">
        <f t="shared" si="1"/>
        <v>93</v>
      </c>
      <c r="B94" s="71">
        <f>IFERROR(MATCH(A$1&amp;A94,TABLE!A:A,0),"")</f>
        <v>165</v>
      </c>
      <c r="C94" s="138">
        <f t="shared" si="0"/>
        <v>93</v>
      </c>
      <c r="D94" s="138" t="str">
        <f ca="1">IFERROR(OFFSET(TABLE!D$1,M!B94-1,0),"")</f>
        <v>Joseph Urquhart</v>
      </c>
      <c r="E94" s="139">
        <f ca="1">IFERROR(VLOOKUP(D94,TABLE!D:P,8,FALSE),"")</f>
        <v>1</v>
      </c>
      <c r="F94" s="140">
        <f ca="1">IFERROR(VLOOKUP(D94,TABLE!D:P,13,FALSE),"")</f>
        <v>96</v>
      </c>
    </row>
    <row r="95" spans="1:6" ht="15.75" customHeight="1" x14ac:dyDescent="0.35">
      <c r="A95" s="71">
        <f t="shared" si="1"/>
        <v>94</v>
      </c>
      <c r="B95" s="71">
        <f>IFERROR(MATCH(A$1&amp;A95,TABLE!A:A,0),"")</f>
        <v>166</v>
      </c>
      <c r="C95" s="138">
        <f t="shared" si="0"/>
        <v>94</v>
      </c>
      <c r="D95" s="138" t="str">
        <f ca="1">IFERROR(OFFSET(TABLE!D$1,M!B95-1,0),"")</f>
        <v>Justin Vogler</v>
      </c>
      <c r="E95" s="139">
        <f ca="1">IFERROR(VLOOKUP(D95,TABLE!D:P,8,FALSE),"")</f>
        <v>1</v>
      </c>
      <c r="F95" s="140">
        <f ca="1">IFERROR(VLOOKUP(D95,TABLE!D:P,13,FALSE),"")</f>
        <v>96</v>
      </c>
    </row>
    <row r="96" spans="1:6" ht="15.75" customHeight="1" x14ac:dyDescent="0.35">
      <c r="A96" s="71">
        <f t="shared" si="1"/>
        <v>95</v>
      </c>
      <c r="B96" s="71">
        <f>IFERROR(MATCH(A$1&amp;A96,TABLE!A:A,0),"")</f>
        <v>167</v>
      </c>
      <c r="C96" s="138">
        <f t="shared" si="0"/>
        <v>95</v>
      </c>
      <c r="D96" s="138" t="str">
        <f ca="1">IFERROR(OFFSET(TABLE!D$1,M!B96-1,0),"")</f>
        <v>Adam Knights</v>
      </c>
      <c r="E96" s="139">
        <f ca="1">IFERROR(VLOOKUP(D96,TABLE!D:P,8,FALSE),"")</f>
        <v>1</v>
      </c>
      <c r="F96" s="140">
        <f ca="1">IFERROR(VLOOKUP(D96,TABLE!D:P,13,FALSE),"")</f>
        <v>95</v>
      </c>
    </row>
    <row r="97" spans="1:6" ht="15.75" customHeight="1" x14ac:dyDescent="0.35">
      <c r="A97" s="71">
        <f t="shared" si="1"/>
        <v>96</v>
      </c>
      <c r="B97" s="71">
        <f>IFERROR(MATCH(A$1&amp;A97,TABLE!A:A,0),"")</f>
        <v>168</v>
      </c>
      <c r="C97" s="138">
        <f t="shared" si="0"/>
        <v>96</v>
      </c>
      <c r="D97" s="138" t="str">
        <f ca="1">IFERROR(OFFSET(TABLE!D$1,M!B97-1,0),"")</f>
        <v>David Song</v>
      </c>
      <c r="E97" s="139">
        <f ca="1">IFERROR(VLOOKUP(D97,TABLE!D:P,8,FALSE),"")</f>
        <v>1</v>
      </c>
      <c r="F97" s="140">
        <f ca="1">IFERROR(VLOOKUP(D97,TABLE!D:P,13,FALSE),"")</f>
        <v>95</v>
      </c>
    </row>
    <row r="98" spans="1:6" ht="15.75" customHeight="1" x14ac:dyDescent="0.35">
      <c r="A98" s="71">
        <f t="shared" si="1"/>
        <v>97</v>
      </c>
      <c r="B98" s="71">
        <f>IFERROR(MATCH(A$1&amp;A98,TABLE!A:A,0),"")</f>
        <v>169</v>
      </c>
      <c r="C98" s="138">
        <f t="shared" si="0"/>
        <v>97</v>
      </c>
      <c r="D98" s="138" t="str">
        <f ca="1">IFERROR(OFFSET(TABLE!D$1,M!B98-1,0),"")</f>
        <v>Paul Sanderson</v>
      </c>
      <c r="E98" s="139">
        <f ca="1">IFERROR(VLOOKUP(D98,TABLE!D:P,8,FALSE),"")</f>
        <v>1</v>
      </c>
      <c r="F98" s="140">
        <f ca="1">IFERROR(VLOOKUP(D98,TABLE!D:P,13,FALSE),"")</f>
        <v>94</v>
      </c>
    </row>
    <row r="99" spans="1:6" ht="15.75" customHeight="1" x14ac:dyDescent="0.35">
      <c r="A99" s="71">
        <f t="shared" si="1"/>
        <v>98</v>
      </c>
      <c r="B99" s="71">
        <f>IFERROR(MATCH(A$1&amp;A99,TABLE!A:A,0),"")</f>
        <v>170</v>
      </c>
      <c r="C99" s="138">
        <f t="shared" si="0"/>
        <v>98</v>
      </c>
      <c r="D99" s="138" t="str">
        <f ca="1">IFERROR(OFFSET(TABLE!D$1,M!B99-1,0),"")</f>
        <v>Abdoulaye Kodokod</v>
      </c>
      <c r="E99" s="139">
        <f ca="1">IFERROR(VLOOKUP(D99,TABLE!D:P,8,FALSE),"")</f>
        <v>1</v>
      </c>
      <c r="F99" s="140">
        <f ca="1">IFERROR(VLOOKUP(D99,TABLE!D:P,13,FALSE),"")</f>
        <v>93</v>
      </c>
    </row>
    <row r="100" spans="1:6" ht="15.75" customHeight="1" x14ac:dyDescent="0.35">
      <c r="A100" s="71">
        <f t="shared" si="1"/>
        <v>99</v>
      </c>
      <c r="B100" s="71">
        <f>IFERROR(MATCH(A$1&amp;A100,TABLE!A:A,0),"")</f>
        <v>171</v>
      </c>
      <c r="C100" s="138">
        <f t="shared" si="0"/>
        <v>99</v>
      </c>
      <c r="D100" s="138" t="str">
        <f ca="1">IFERROR(OFFSET(TABLE!D$1,M!B100-1,0),"")</f>
        <v>Harry Durbin</v>
      </c>
      <c r="E100" s="139">
        <f ca="1">IFERROR(VLOOKUP(D100,TABLE!D:P,8,FALSE),"")</f>
        <v>1</v>
      </c>
      <c r="F100" s="140">
        <f ca="1">IFERROR(VLOOKUP(D100,TABLE!D:P,13,FALSE),"")</f>
        <v>93</v>
      </c>
    </row>
    <row r="101" spans="1:6" ht="15.75" customHeight="1" x14ac:dyDescent="0.35">
      <c r="A101" s="71">
        <f t="shared" si="1"/>
        <v>100</v>
      </c>
      <c r="B101" s="71">
        <f>IFERROR(MATCH(A$1&amp;A101,TABLE!A:A,0),"")</f>
        <v>172</v>
      </c>
      <c r="C101" s="138">
        <f t="shared" si="0"/>
        <v>100</v>
      </c>
      <c r="D101" s="138" t="str">
        <f ca="1">IFERROR(OFFSET(TABLE!D$1,M!B101-1,0),"")</f>
        <v>Tom Biddulph</v>
      </c>
      <c r="E101" s="139">
        <f ca="1">IFERROR(VLOOKUP(D101,TABLE!D:P,8,FALSE),"")</f>
        <v>1</v>
      </c>
      <c r="F101" s="140">
        <f ca="1">IFERROR(VLOOKUP(D101,TABLE!D:P,13,FALSE),"")</f>
        <v>93</v>
      </c>
    </row>
    <row r="102" spans="1:6" ht="15.75" customHeight="1" x14ac:dyDescent="0.35">
      <c r="A102" s="71">
        <f t="shared" si="1"/>
        <v>101</v>
      </c>
      <c r="B102" s="71">
        <f>IFERROR(MATCH(A$1&amp;A102,TABLE!A:A,0),"")</f>
        <v>173</v>
      </c>
      <c r="C102" s="138">
        <f t="shared" si="0"/>
        <v>101</v>
      </c>
      <c r="D102" s="138" t="str">
        <f ca="1">IFERROR(OFFSET(TABLE!D$1,M!B102-1,0),"")</f>
        <v>Adam Last</v>
      </c>
      <c r="E102" s="139">
        <f ca="1">IFERROR(VLOOKUP(D102,TABLE!D:P,8,FALSE),"")</f>
        <v>1</v>
      </c>
      <c r="F102" s="140">
        <f ca="1">IFERROR(VLOOKUP(D102,TABLE!D:P,13,FALSE),"")</f>
        <v>92</v>
      </c>
    </row>
    <row r="103" spans="1:6" ht="15.75" customHeight="1" x14ac:dyDescent="0.35">
      <c r="A103" s="71">
        <f t="shared" si="1"/>
        <v>102</v>
      </c>
      <c r="B103" s="71">
        <f>IFERROR(MATCH(A$1&amp;A103,TABLE!A:A,0),"")</f>
        <v>174</v>
      </c>
      <c r="C103" s="138">
        <f t="shared" si="0"/>
        <v>102</v>
      </c>
      <c r="D103" s="138" t="str">
        <f ca="1">IFERROR(OFFSET(TABLE!D$1,M!B103-1,0),"")</f>
        <v>Tom Brown</v>
      </c>
      <c r="E103" s="139">
        <f ca="1">IFERROR(VLOOKUP(D103,TABLE!D:P,8,FALSE),"")</f>
        <v>1</v>
      </c>
      <c r="F103" s="140">
        <f ca="1">IFERROR(VLOOKUP(D103,TABLE!D:P,13,FALSE),"")</f>
        <v>92</v>
      </c>
    </row>
    <row r="104" spans="1:6" ht="15.75" customHeight="1" x14ac:dyDescent="0.35">
      <c r="A104" s="71">
        <f t="shared" si="1"/>
        <v>103</v>
      </c>
      <c r="B104" s="71">
        <f>IFERROR(MATCH(A$1&amp;A104,TABLE!A:A,0),"")</f>
        <v>175</v>
      </c>
      <c r="C104" s="138">
        <f t="shared" si="0"/>
        <v>103</v>
      </c>
      <c r="D104" s="138" t="str">
        <f ca="1">IFERROR(OFFSET(TABLE!D$1,M!B104-1,0),"")</f>
        <v>Harry Whittaker</v>
      </c>
      <c r="E104" s="139">
        <f ca="1">IFERROR(VLOOKUP(D104,TABLE!D:P,8,FALSE),"")</f>
        <v>1</v>
      </c>
      <c r="F104" s="140">
        <f ca="1">IFERROR(VLOOKUP(D104,TABLE!D:P,13,FALSE),"")</f>
        <v>91</v>
      </c>
    </row>
    <row r="105" spans="1:6" ht="15.75" customHeight="1" x14ac:dyDescent="0.35">
      <c r="A105" s="71">
        <f t="shared" si="1"/>
        <v>104</v>
      </c>
      <c r="B105" s="71">
        <f>IFERROR(MATCH(A$1&amp;A105,TABLE!A:A,0),"")</f>
        <v>176</v>
      </c>
      <c r="C105" s="138">
        <f t="shared" si="0"/>
        <v>104</v>
      </c>
      <c r="D105" s="138" t="str">
        <f ca="1">IFERROR(OFFSET(TABLE!D$1,M!B105-1,0),"")</f>
        <v>Josh Salmon</v>
      </c>
      <c r="E105" s="139">
        <f ca="1">IFERROR(VLOOKUP(D105,TABLE!D:P,8,FALSE),"")</f>
        <v>1</v>
      </c>
      <c r="F105" s="140">
        <f ca="1">IFERROR(VLOOKUP(D105,TABLE!D:P,13,FALSE),"")</f>
        <v>91</v>
      </c>
    </row>
    <row r="106" spans="1:6" ht="15.75" customHeight="1" x14ac:dyDescent="0.35">
      <c r="A106" s="71">
        <f t="shared" si="1"/>
        <v>105</v>
      </c>
      <c r="B106" s="71">
        <f>IFERROR(MATCH(A$1&amp;A106,TABLE!A:A,0),"")</f>
        <v>177</v>
      </c>
      <c r="C106" s="138">
        <f t="shared" si="0"/>
        <v>105</v>
      </c>
      <c r="D106" s="138" t="str">
        <f ca="1">IFERROR(OFFSET(TABLE!D$1,M!B106-1,0),"")</f>
        <v>Martin Sutcliffe</v>
      </c>
      <c r="E106" s="139">
        <f ca="1">IFERROR(VLOOKUP(D106,TABLE!D:P,8,FALSE),"")</f>
        <v>1</v>
      </c>
      <c r="F106" s="140">
        <f ca="1">IFERROR(VLOOKUP(D106,TABLE!D:P,13,FALSE),"")</f>
        <v>91</v>
      </c>
    </row>
    <row r="107" spans="1:6" ht="15.75" customHeight="1" x14ac:dyDescent="0.35">
      <c r="A107" s="71">
        <f t="shared" si="1"/>
        <v>106</v>
      </c>
      <c r="B107" s="71">
        <f>IFERROR(MATCH(A$1&amp;A107,TABLE!A:A,0),"")</f>
        <v>178</v>
      </c>
      <c r="C107" s="138">
        <f t="shared" si="0"/>
        <v>106</v>
      </c>
      <c r="D107" s="138" t="str">
        <f ca="1">IFERROR(OFFSET(TABLE!D$1,M!B107-1,0),"")</f>
        <v>Gus Cawcutt</v>
      </c>
      <c r="E107" s="139">
        <f ca="1">IFERROR(VLOOKUP(D107,TABLE!D:P,8,FALSE),"")</f>
        <v>1</v>
      </c>
      <c r="F107" s="140">
        <f ca="1">IFERROR(VLOOKUP(D107,TABLE!D:P,13,FALSE),"")</f>
        <v>90</v>
      </c>
    </row>
    <row r="108" spans="1:6" ht="15.75" customHeight="1" x14ac:dyDescent="0.35">
      <c r="A108" s="71">
        <f t="shared" si="1"/>
        <v>107</v>
      </c>
      <c r="B108" s="71">
        <f>IFERROR(MATCH(A$1&amp;A108,TABLE!A:A,0),"")</f>
        <v>179</v>
      </c>
      <c r="C108" s="138">
        <f t="shared" si="0"/>
        <v>107</v>
      </c>
      <c r="D108" s="138" t="str">
        <f ca="1">IFERROR(OFFSET(TABLE!D$1,M!B108-1,0),"")</f>
        <v>Keith Taylor</v>
      </c>
      <c r="E108" s="139">
        <f ca="1">IFERROR(VLOOKUP(D108,TABLE!D:P,8,FALSE),"")</f>
        <v>1</v>
      </c>
      <c r="F108" s="140">
        <f ca="1">IFERROR(VLOOKUP(D108,TABLE!D:P,13,FALSE),"")</f>
        <v>90</v>
      </c>
    </row>
    <row r="109" spans="1:6" ht="15.75" customHeight="1" x14ac:dyDescent="0.35">
      <c r="A109" s="71">
        <f t="shared" si="1"/>
        <v>108</v>
      </c>
      <c r="B109" s="71">
        <f>IFERROR(MATCH(A$1&amp;A109,TABLE!A:A,0),"")</f>
        <v>180</v>
      </c>
      <c r="C109" s="138">
        <f t="shared" si="0"/>
        <v>108</v>
      </c>
      <c r="D109" s="138" t="str">
        <f ca="1">IFERROR(OFFSET(TABLE!D$1,M!B109-1,0),"")</f>
        <v>Mark Farrell</v>
      </c>
      <c r="E109" s="139">
        <f ca="1">IFERROR(VLOOKUP(D109,TABLE!D:P,8,FALSE),"")</f>
        <v>1</v>
      </c>
      <c r="F109" s="140">
        <f ca="1">IFERROR(VLOOKUP(D109,TABLE!D:P,13,FALSE),"")</f>
        <v>90</v>
      </c>
    </row>
    <row r="110" spans="1:6" ht="15.75" customHeight="1" x14ac:dyDescent="0.35">
      <c r="A110" s="71">
        <f t="shared" si="1"/>
        <v>109</v>
      </c>
      <c r="B110" s="71">
        <f>IFERROR(MATCH(A$1&amp;A110,TABLE!A:A,0),"")</f>
        <v>181</v>
      </c>
      <c r="C110" s="138">
        <f t="shared" si="0"/>
        <v>109</v>
      </c>
      <c r="D110" s="138" t="str">
        <f ca="1">IFERROR(OFFSET(TABLE!D$1,M!B110-1,0),"")</f>
        <v>Robert Howard</v>
      </c>
      <c r="E110" s="139">
        <f ca="1">IFERROR(VLOOKUP(D110,TABLE!D:P,8,FALSE),"")</f>
        <v>1</v>
      </c>
      <c r="F110" s="140">
        <f ca="1">IFERROR(VLOOKUP(D110,TABLE!D:P,13,FALSE),"")</f>
        <v>90</v>
      </c>
    </row>
    <row r="111" spans="1:6" ht="15.75" customHeight="1" x14ac:dyDescent="0.35">
      <c r="A111" s="71">
        <f t="shared" si="1"/>
        <v>110</v>
      </c>
      <c r="B111" s="71">
        <f>IFERROR(MATCH(A$1&amp;A111,TABLE!A:A,0),"")</f>
        <v>182</v>
      </c>
      <c r="C111" s="138">
        <f t="shared" si="0"/>
        <v>110</v>
      </c>
      <c r="D111" s="138" t="str">
        <f ca="1">IFERROR(OFFSET(TABLE!D$1,M!B111-1,0),"")</f>
        <v>Bazyli Golinski</v>
      </c>
      <c r="E111" s="139">
        <f ca="1">IFERROR(VLOOKUP(D111,TABLE!D:P,8,FALSE),"")</f>
        <v>1</v>
      </c>
      <c r="F111" s="140">
        <f ca="1">IFERROR(VLOOKUP(D111,TABLE!D:P,13,FALSE),"")</f>
        <v>88</v>
      </c>
    </row>
    <row r="112" spans="1:6" ht="15.75" customHeight="1" x14ac:dyDescent="0.35">
      <c r="A112" s="71">
        <f t="shared" si="1"/>
        <v>111</v>
      </c>
      <c r="B112" s="71">
        <f>IFERROR(MATCH(A$1&amp;A112,TABLE!A:A,0),"")</f>
        <v>183</v>
      </c>
      <c r="C112" s="138">
        <f t="shared" si="0"/>
        <v>111</v>
      </c>
      <c r="D112" s="138" t="str">
        <f ca="1">IFERROR(OFFSET(TABLE!D$1,M!B112-1,0),"")</f>
        <v>Felix Linley</v>
      </c>
      <c r="E112" s="139">
        <f ca="1">IFERROR(VLOOKUP(D112,TABLE!D:P,8,FALSE),"")</f>
        <v>1</v>
      </c>
      <c r="F112" s="140">
        <f ca="1">IFERROR(VLOOKUP(D112,TABLE!D:P,13,FALSE),"")</f>
        <v>88</v>
      </c>
    </row>
    <row r="113" spans="1:6" ht="15.75" customHeight="1" x14ac:dyDescent="0.35">
      <c r="A113" s="71">
        <f t="shared" si="1"/>
        <v>112</v>
      </c>
      <c r="B113" s="71">
        <f>IFERROR(MATCH(A$1&amp;A113,TABLE!A:A,0),"")</f>
        <v>184</v>
      </c>
      <c r="C113" s="138">
        <f t="shared" si="0"/>
        <v>112</v>
      </c>
      <c r="D113" s="138" t="str">
        <f ca="1">IFERROR(OFFSET(TABLE!D$1,M!B113-1,0),"")</f>
        <v>Oliver Lubiecki</v>
      </c>
      <c r="E113" s="139">
        <f ca="1">IFERROR(VLOOKUP(D113,TABLE!D:P,8,FALSE),"")</f>
        <v>1</v>
      </c>
      <c r="F113" s="140">
        <f ca="1">IFERROR(VLOOKUP(D113,TABLE!D:P,13,FALSE),"")</f>
        <v>88</v>
      </c>
    </row>
    <row r="114" spans="1:6" ht="15.75" customHeight="1" x14ac:dyDescent="0.35">
      <c r="A114" s="71">
        <f t="shared" si="1"/>
        <v>113</v>
      </c>
      <c r="B114" s="71">
        <f>IFERROR(MATCH(A$1&amp;A114,TABLE!A:A,0),"")</f>
        <v>185</v>
      </c>
      <c r="C114" s="138">
        <f t="shared" si="0"/>
        <v>113</v>
      </c>
      <c r="D114" s="138" t="str">
        <f ca="1">IFERROR(OFFSET(TABLE!D$1,M!B114-1,0),"")</f>
        <v>Edgar Traviss-Turner</v>
      </c>
      <c r="E114" s="139">
        <f ca="1">IFERROR(VLOOKUP(D114,TABLE!D:P,8,FALSE),"")</f>
        <v>1</v>
      </c>
      <c r="F114" s="140">
        <f ca="1">IFERROR(VLOOKUP(D114,TABLE!D:P,13,FALSE),"")</f>
        <v>87</v>
      </c>
    </row>
    <row r="115" spans="1:6" ht="15.75" customHeight="1" x14ac:dyDescent="0.35">
      <c r="A115" s="71">
        <f t="shared" si="1"/>
        <v>114</v>
      </c>
      <c r="B115" s="71">
        <f>IFERROR(MATCH(A$1&amp;A115,TABLE!A:A,0),"")</f>
        <v>186</v>
      </c>
      <c r="C115" s="138">
        <f t="shared" si="0"/>
        <v>114</v>
      </c>
      <c r="D115" s="138" t="str">
        <f ca="1">IFERROR(OFFSET(TABLE!D$1,M!B115-1,0),"")</f>
        <v>Tom Mackreth</v>
      </c>
      <c r="E115" s="139">
        <f ca="1">IFERROR(VLOOKUP(D115,TABLE!D:P,8,FALSE),"")</f>
        <v>1</v>
      </c>
      <c r="F115" s="140">
        <f ca="1">IFERROR(VLOOKUP(D115,TABLE!D:P,13,FALSE),"")</f>
        <v>86</v>
      </c>
    </row>
    <row r="116" spans="1:6" ht="15.75" customHeight="1" x14ac:dyDescent="0.35">
      <c r="A116" s="71">
        <f t="shared" si="1"/>
        <v>115</v>
      </c>
      <c r="B116" s="71">
        <f>IFERROR(MATCH(A$1&amp;A116,TABLE!A:A,0),"")</f>
        <v>187</v>
      </c>
      <c r="C116" s="138">
        <f t="shared" si="0"/>
        <v>115</v>
      </c>
      <c r="D116" s="138" t="str">
        <f ca="1">IFERROR(OFFSET(TABLE!D$1,M!B116-1,0),"")</f>
        <v>Oliver Savage</v>
      </c>
      <c r="E116" s="139">
        <f ca="1">IFERROR(VLOOKUP(D116,TABLE!D:P,8,FALSE),"")</f>
        <v>1</v>
      </c>
      <c r="F116" s="140">
        <f ca="1">IFERROR(VLOOKUP(D116,TABLE!D:P,13,FALSE),"")</f>
        <v>83</v>
      </c>
    </row>
    <row r="117" spans="1:6" ht="15.75" customHeight="1" x14ac:dyDescent="0.35">
      <c r="A117" s="71">
        <f t="shared" si="1"/>
        <v>116</v>
      </c>
      <c r="B117" s="71">
        <f>IFERROR(MATCH(A$1&amp;A117,TABLE!A:A,0),"")</f>
        <v>188</v>
      </c>
      <c r="C117" s="138">
        <f t="shared" si="0"/>
        <v>116</v>
      </c>
      <c r="D117" s="138" t="str">
        <f ca="1">IFERROR(OFFSET(TABLE!D$1,M!B117-1,0),"")</f>
        <v>Drew Taylor</v>
      </c>
      <c r="E117" s="139">
        <f ca="1">IFERROR(VLOOKUP(D117,TABLE!D:P,8,FALSE),"")</f>
        <v>1</v>
      </c>
      <c r="F117" s="140">
        <f ca="1">IFERROR(VLOOKUP(D117,TABLE!D:P,13,FALSE),"")</f>
        <v>80</v>
      </c>
    </row>
    <row r="118" spans="1:6" ht="15.75" customHeight="1" x14ac:dyDescent="0.35">
      <c r="A118" s="71">
        <f t="shared" si="1"/>
        <v>117</v>
      </c>
      <c r="B118" s="71">
        <f>IFERROR(MATCH(A$1&amp;A118,TABLE!A:A,0),"")</f>
        <v>189</v>
      </c>
      <c r="C118" s="138">
        <f t="shared" si="0"/>
        <v>117</v>
      </c>
      <c r="D118" s="138" t="str">
        <f ca="1">IFERROR(OFFSET(TABLE!D$1,M!B118-1,0),"")</f>
        <v>Patrick Barrett</v>
      </c>
      <c r="E118" s="139">
        <f ca="1">IFERROR(VLOOKUP(D118,TABLE!D:P,8,FALSE),"")</f>
        <v>1</v>
      </c>
      <c r="F118" s="140">
        <f ca="1">IFERROR(VLOOKUP(D118,TABLE!D:P,13,FALSE),"")</f>
        <v>79</v>
      </c>
    </row>
    <row r="119" spans="1:6" ht="15.75" customHeight="1" x14ac:dyDescent="0.35">
      <c r="A119" s="71">
        <f t="shared" si="1"/>
        <v>118</v>
      </c>
      <c r="B119" s="71">
        <f>IFERROR(MATCH(A$1&amp;A119,TABLE!A:A,0),"")</f>
        <v>190</v>
      </c>
      <c r="C119" s="138">
        <f t="shared" si="0"/>
        <v>118</v>
      </c>
      <c r="D119" s="138" t="str">
        <f ca="1">IFERROR(OFFSET(TABLE!D$1,M!B119-1,0),"")</f>
        <v>Graham Ford</v>
      </c>
      <c r="E119" s="139">
        <f ca="1">IFERROR(VLOOKUP(D119,TABLE!D:P,8,FALSE),"")</f>
        <v>1</v>
      </c>
      <c r="F119" s="140">
        <f ca="1">IFERROR(VLOOKUP(D119,TABLE!D:P,13,FALSE),"")</f>
        <v>76</v>
      </c>
    </row>
    <row r="120" spans="1:6" ht="15.75" customHeight="1" x14ac:dyDescent="0.35">
      <c r="A120" s="71">
        <f t="shared" si="1"/>
        <v>119</v>
      </c>
      <c r="B120" s="71">
        <f>IFERROR(MATCH(A$1&amp;A120,TABLE!A:A,0),"")</f>
        <v>191</v>
      </c>
      <c r="C120" s="138">
        <f t="shared" si="0"/>
        <v>119</v>
      </c>
      <c r="D120" s="138" t="str">
        <f ca="1">IFERROR(OFFSET(TABLE!D$1,M!B120-1,0),"")</f>
        <v>Michael Brough</v>
      </c>
      <c r="E120" s="139">
        <f ca="1">IFERROR(VLOOKUP(D120,TABLE!D:P,8,FALSE),"")</f>
        <v>1</v>
      </c>
      <c r="F120" s="140">
        <f ca="1">IFERROR(VLOOKUP(D120,TABLE!D:P,13,FALSE),"")</f>
        <v>65</v>
      </c>
    </row>
    <row r="121" spans="1:6" ht="15.75" customHeight="1" x14ac:dyDescent="0.35">
      <c r="A121" s="71">
        <f t="shared" si="1"/>
        <v>120</v>
      </c>
      <c r="B121" s="71">
        <f>IFERROR(MATCH(A$1&amp;A121,TABLE!A:A,0),"")</f>
        <v>192</v>
      </c>
      <c r="C121" s="138">
        <f t="shared" si="0"/>
        <v>120</v>
      </c>
      <c r="D121" s="138" t="str">
        <f ca="1">IFERROR(OFFSET(TABLE!D$1,M!B121-1,0),"")</f>
        <v>Oliver Pearson</v>
      </c>
      <c r="E121" s="139">
        <f ca="1">IFERROR(VLOOKUP(D121,TABLE!D:P,8,FALSE),"")</f>
        <v>1</v>
      </c>
      <c r="F121" s="140">
        <f ca="1">IFERROR(VLOOKUP(D121,TABLE!D:P,13,FALSE),"")</f>
        <v>63</v>
      </c>
    </row>
    <row r="122" spans="1:6" ht="15.75" customHeight="1" x14ac:dyDescent="0.35">
      <c r="A122" s="71">
        <f t="shared" si="1"/>
        <v>121</v>
      </c>
      <c r="B122" s="71" t="str">
        <f>IFERROR(MATCH(A$1&amp;A122,TABLE!A:A,0),"")</f>
        <v/>
      </c>
      <c r="C122" s="138">
        <f t="shared" si="0"/>
        <v>121</v>
      </c>
      <c r="D122" s="138" t="str">
        <f ca="1">IFERROR(OFFSET(TABLE!D$1,M!B122-1,0),"")</f>
        <v/>
      </c>
      <c r="E122" s="139" t="str">
        <f ca="1">IFERROR(VLOOKUP(D122,TABLE!D:P,8,FALSE),"")</f>
        <v/>
      </c>
      <c r="F122" s="140" t="str">
        <f ca="1">IFERROR(VLOOKUP(D122,TABLE!D:P,13,FALSE),"")</f>
        <v/>
      </c>
    </row>
    <row r="123" spans="1:6" ht="15.75" customHeight="1" x14ac:dyDescent="0.35">
      <c r="A123" s="71">
        <f t="shared" si="1"/>
        <v>122</v>
      </c>
      <c r="B123" s="71" t="str">
        <f>IFERROR(MATCH(A$1&amp;A123,TABLE!A:A,0),"")</f>
        <v/>
      </c>
      <c r="C123" s="138">
        <f t="shared" si="0"/>
        <v>122</v>
      </c>
      <c r="D123" s="138" t="str">
        <f ca="1">IFERROR(OFFSET(TABLE!D$1,M!B123-1,0),"")</f>
        <v/>
      </c>
      <c r="E123" s="139" t="str">
        <f ca="1">IFERROR(VLOOKUP(D123,TABLE!D:P,8,FALSE),"")</f>
        <v/>
      </c>
      <c r="F123" s="140" t="str">
        <f ca="1">IFERROR(VLOOKUP(D123,TABLE!D:P,13,FALSE),"")</f>
        <v/>
      </c>
    </row>
    <row r="124" spans="1:6" ht="15.75" customHeight="1" x14ac:dyDescent="0.35">
      <c r="A124" s="71">
        <f t="shared" si="1"/>
        <v>123</v>
      </c>
      <c r="B124" s="71" t="str">
        <f>IFERROR(MATCH(A$1&amp;A124,TABLE!A:A,0),"")</f>
        <v/>
      </c>
      <c r="C124" s="138">
        <f t="shared" si="0"/>
        <v>123</v>
      </c>
      <c r="D124" s="138" t="str">
        <f ca="1">IFERROR(OFFSET(TABLE!D$1,M!B124-1,0),"")</f>
        <v/>
      </c>
      <c r="E124" s="139" t="str">
        <f ca="1">IFERROR(VLOOKUP(D124,TABLE!D:P,8,FALSE),"")</f>
        <v/>
      </c>
      <c r="F124" s="140" t="str">
        <f ca="1">IFERROR(VLOOKUP(D124,TABLE!D:P,13,FALSE),"")</f>
        <v/>
      </c>
    </row>
    <row r="125" spans="1:6" ht="15.75" customHeight="1" x14ac:dyDescent="0.35">
      <c r="A125" s="71">
        <f t="shared" si="1"/>
        <v>124</v>
      </c>
      <c r="B125" s="71" t="str">
        <f>IFERROR(MATCH(A$1&amp;A125,TABLE!A:A,0),"")</f>
        <v/>
      </c>
      <c r="C125" s="138">
        <f t="shared" si="0"/>
        <v>124</v>
      </c>
      <c r="D125" s="138" t="str">
        <f ca="1">IFERROR(OFFSET(TABLE!D$1,M!B125-1,0),"")</f>
        <v/>
      </c>
      <c r="E125" s="139" t="str">
        <f ca="1">IFERROR(VLOOKUP(D125,TABLE!D:P,8,FALSE),"")</f>
        <v/>
      </c>
      <c r="F125" s="140" t="str">
        <f ca="1">IFERROR(VLOOKUP(D125,TABLE!D:P,13,FALSE),"")</f>
        <v/>
      </c>
    </row>
    <row r="126" spans="1:6" ht="15.75" customHeight="1" x14ac:dyDescent="0.35">
      <c r="A126" s="71">
        <f t="shared" si="1"/>
        <v>125</v>
      </c>
      <c r="B126" s="71" t="str">
        <f>IFERROR(MATCH(A$1&amp;A126,TABLE!A:A,0),"")</f>
        <v/>
      </c>
      <c r="C126" s="138">
        <f t="shared" si="0"/>
        <v>125</v>
      </c>
      <c r="D126" s="138" t="str">
        <f ca="1">IFERROR(OFFSET(TABLE!D$1,M!B126-1,0),"")</f>
        <v/>
      </c>
      <c r="E126" s="139" t="str">
        <f ca="1">IFERROR(VLOOKUP(D126,TABLE!D:P,8,FALSE),"")</f>
        <v/>
      </c>
      <c r="F126" s="140" t="str">
        <f ca="1">IFERROR(VLOOKUP(D126,TABLE!D:P,13,FALSE),"")</f>
        <v/>
      </c>
    </row>
    <row r="127" spans="1:6" ht="15.75" customHeight="1" x14ac:dyDescent="0.35">
      <c r="A127" s="71">
        <f t="shared" si="1"/>
        <v>126</v>
      </c>
      <c r="B127" s="71" t="str">
        <f>IFERROR(MATCH(A$1&amp;A127,TABLE!A:A,0),"")</f>
        <v/>
      </c>
      <c r="C127" s="138">
        <f t="shared" si="0"/>
        <v>126</v>
      </c>
      <c r="D127" s="138" t="str">
        <f ca="1">IFERROR(OFFSET(TABLE!D$1,M!B127-1,0),"")</f>
        <v/>
      </c>
      <c r="E127" s="139" t="str">
        <f ca="1">IFERROR(VLOOKUP(D127,TABLE!D:P,8,FALSE),"")</f>
        <v/>
      </c>
      <c r="F127" s="140" t="str">
        <f ca="1">IFERROR(VLOOKUP(D127,TABLE!D:P,13,FALSE),"")</f>
        <v/>
      </c>
    </row>
    <row r="128" spans="1:6" ht="15.75" customHeight="1" x14ac:dyDescent="0.35">
      <c r="A128" s="71">
        <f t="shared" si="1"/>
        <v>127</v>
      </c>
      <c r="B128" s="71" t="str">
        <f>IFERROR(MATCH(A$1&amp;A128,TABLE!A:A,0),"")</f>
        <v/>
      </c>
      <c r="C128" s="138">
        <f t="shared" si="0"/>
        <v>127</v>
      </c>
      <c r="D128" s="138" t="str">
        <f ca="1">IFERROR(OFFSET(TABLE!D$1,M!B128-1,0),"")</f>
        <v/>
      </c>
      <c r="E128" s="139" t="str">
        <f ca="1">IFERROR(VLOOKUP(D128,TABLE!D:P,8,FALSE),"")</f>
        <v/>
      </c>
      <c r="F128" s="140" t="str">
        <f ca="1">IFERROR(VLOOKUP(D128,TABLE!D:P,13,FALSE),"")</f>
        <v/>
      </c>
    </row>
    <row r="129" spans="1:6" ht="15.75" customHeight="1" x14ac:dyDescent="0.35">
      <c r="A129" s="71">
        <f t="shared" si="1"/>
        <v>128</v>
      </c>
      <c r="B129" s="71" t="str">
        <f>IFERROR(MATCH(A$1&amp;A129,TABLE!A:A,0),"")</f>
        <v/>
      </c>
      <c r="C129" s="138">
        <f t="shared" si="0"/>
        <v>128</v>
      </c>
      <c r="D129" s="138" t="str">
        <f ca="1">IFERROR(OFFSET(TABLE!D$1,M!B129-1,0),"")</f>
        <v/>
      </c>
      <c r="E129" s="139" t="str">
        <f ca="1">IFERROR(VLOOKUP(D129,TABLE!D:P,8,FALSE),"")</f>
        <v/>
      </c>
      <c r="F129" s="140" t="str">
        <f ca="1">IFERROR(VLOOKUP(D129,TABLE!D:P,13,FALSE),"")</f>
        <v/>
      </c>
    </row>
    <row r="130" spans="1:6" ht="15.75" customHeight="1" x14ac:dyDescent="0.35">
      <c r="A130" s="71">
        <f t="shared" si="1"/>
        <v>129</v>
      </c>
      <c r="B130" s="71" t="str">
        <f>IFERROR(MATCH(A$1&amp;A130,TABLE!A:A,0),"")</f>
        <v/>
      </c>
      <c r="C130" s="138">
        <f t="shared" si="0"/>
        <v>129</v>
      </c>
      <c r="D130" s="138" t="str">
        <f ca="1">IFERROR(OFFSET(TABLE!D$1,M!B130-1,0),"")</f>
        <v/>
      </c>
      <c r="E130" s="139" t="str">
        <f ca="1">IFERROR(VLOOKUP(D130,TABLE!D:P,8,FALSE),"")</f>
        <v/>
      </c>
      <c r="F130" s="140" t="str">
        <f ca="1">IFERROR(VLOOKUP(D130,TABLE!D:P,13,FALSE),"")</f>
        <v/>
      </c>
    </row>
    <row r="131" spans="1:6" ht="15.75" customHeight="1" x14ac:dyDescent="0.35">
      <c r="A131" s="71">
        <f t="shared" si="1"/>
        <v>130</v>
      </c>
      <c r="B131" s="71" t="str">
        <f>IFERROR(MATCH(A$1&amp;A131,TABLE!A:A,0),"")</f>
        <v/>
      </c>
      <c r="C131" s="138">
        <f t="shared" si="0"/>
        <v>130</v>
      </c>
      <c r="D131" s="138" t="str">
        <f ca="1">IFERROR(OFFSET(TABLE!D$1,M!B131-1,0),"")</f>
        <v/>
      </c>
      <c r="E131" s="139" t="str">
        <f ca="1">IFERROR(VLOOKUP(D131,TABLE!D:P,8,FALSE),"")</f>
        <v/>
      </c>
      <c r="F131" s="140" t="str">
        <f ca="1">IFERROR(VLOOKUP(D131,TABLE!D:P,13,FALSE),"")</f>
        <v/>
      </c>
    </row>
    <row r="132" spans="1:6" ht="15.75" customHeight="1" x14ac:dyDescent="0.35">
      <c r="A132" s="71">
        <f t="shared" si="1"/>
        <v>131</v>
      </c>
      <c r="B132" s="71" t="str">
        <f>IFERROR(MATCH(A$1&amp;A132,TABLE!A:A,0),"")</f>
        <v/>
      </c>
      <c r="C132" s="138">
        <f t="shared" si="0"/>
        <v>131</v>
      </c>
      <c r="D132" s="138" t="str">
        <f ca="1">IFERROR(OFFSET(TABLE!D$1,M!B132-1,0),"")</f>
        <v/>
      </c>
      <c r="E132" s="139" t="str">
        <f ca="1">IFERROR(VLOOKUP(D132,TABLE!D:P,8,FALSE),"")</f>
        <v/>
      </c>
      <c r="F132" s="140" t="str">
        <f ca="1">IFERROR(VLOOKUP(D132,TABLE!D:P,13,FALSE),"")</f>
        <v/>
      </c>
    </row>
    <row r="133" spans="1:6" ht="15.75" customHeight="1" x14ac:dyDescent="0.35">
      <c r="A133" s="71">
        <f t="shared" si="1"/>
        <v>132</v>
      </c>
      <c r="B133" s="71" t="str">
        <f>IFERROR(MATCH(A$1&amp;A133,TABLE!A:A,0),"")</f>
        <v/>
      </c>
      <c r="C133" s="138">
        <f t="shared" si="0"/>
        <v>132</v>
      </c>
      <c r="D133" s="138" t="str">
        <f ca="1">IFERROR(OFFSET(TABLE!D$1,M!B133-1,0),"")</f>
        <v/>
      </c>
      <c r="E133" s="139" t="str">
        <f ca="1">IFERROR(VLOOKUP(D133,TABLE!D:P,8,FALSE),"")</f>
        <v/>
      </c>
      <c r="F133" s="140" t="str">
        <f ca="1">IFERROR(VLOOKUP(D133,TABLE!D:P,13,FALSE),"")</f>
        <v/>
      </c>
    </row>
    <row r="134" spans="1:6" ht="15.75" customHeight="1" x14ac:dyDescent="0.35">
      <c r="A134" s="71">
        <f t="shared" si="1"/>
        <v>133</v>
      </c>
      <c r="B134" s="71" t="str">
        <f>IFERROR(MATCH(A$1&amp;A134,TABLE!A:A,0),"")</f>
        <v/>
      </c>
      <c r="C134" s="138">
        <f t="shared" si="0"/>
        <v>133</v>
      </c>
      <c r="D134" s="138" t="str">
        <f ca="1">IFERROR(OFFSET(TABLE!D$1,M!B134-1,0),"")</f>
        <v/>
      </c>
      <c r="E134" s="139" t="str">
        <f ca="1">IFERROR(VLOOKUP(D134,TABLE!D:P,8,FALSE),"")</f>
        <v/>
      </c>
      <c r="F134" s="140" t="str">
        <f ca="1">IFERROR(VLOOKUP(D134,TABLE!D:P,13,FALSE),"")</f>
        <v/>
      </c>
    </row>
    <row r="135" spans="1:6" ht="15.75" customHeight="1" x14ac:dyDescent="0.35">
      <c r="A135" s="71">
        <f t="shared" si="1"/>
        <v>134</v>
      </c>
      <c r="B135" s="71" t="str">
        <f>IFERROR(MATCH(A$1&amp;A135,TABLE!A:A,0),"")</f>
        <v/>
      </c>
      <c r="C135" s="138">
        <f t="shared" si="0"/>
        <v>134</v>
      </c>
      <c r="D135" s="138" t="str">
        <f ca="1">IFERROR(OFFSET(TABLE!D$1,M!B135-1,0),"")</f>
        <v/>
      </c>
      <c r="E135" s="139" t="str">
        <f ca="1">IFERROR(VLOOKUP(D135,TABLE!D:P,8,FALSE),"")</f>
        <v/>
      </c>
      <c r="F135" s="140" t="str">
        <f ca="1">IFERROR(VLOOKUP(D135,TABLE!D:P,13,FALSE),"")</f>
        <v/>
      </c>
    </row>
    <row r="136" spans="1:6" ht="15.75" customHeight="1" x14ac:dyDescent="0.35">
      <c r="A136" s="71">
        <f t="shared" si="1"/>
        <v>135</v>
      </c>
      <c r="B136" s="71" t="str">
        <f>IFERROR(MATCH(A$1&amp;A136,TABLE!A:A,0),"")</f>
        <v/>
      </c>
      <c r="C136" s="138">
        <f t="shared" si="0"/>
        <v>135</v>
      </c>
      <c r="D136" s="138" t="str">
        <f ca="1">IFERROR(OFFSET(TABLE!D$1,M!B136-1,0),"")</f>
        <v/>
      </c>
      <c r="E136" s="139" t="str">
        <f ca="1">IFERROR(VLOOKUP(D136,TABLE!D:P,8,FALSE),"")</f>
        <v/>
      </c>
      <c r="F136" s="140" t="str">
        <f ca="1">IFERROR(VLOOKUP(D136,TABLE!D:P,13,FALSE),"")</f>
        <v/>
      </c>
    </row>
    <row r="137" spans="1:6" ht="15.75" customHeight="1" x14ac:dyDescent="0.35">
      <c r="A137" s="71">
        <f t="shared" si="1"/>
        <v>136</v>
      </c>
      <c r="B137" s="71" t="str">
        <f>IFERROR(MATCH(A$1&amp;A137,TABLE!A:A,0),"")</f>
        <v/>
      </c>
      <c r="C137" s="138">
        <f t="shared" si="0"/>
        <v>136</v>
      </c>
      <c r="D137" s="138" t="str">
        <f ca="1">IFERROR(OFFSET(TABLE!D$1,M!B137-1,0),"")</f>
        <v/>
      </c>
      <c r="E137" s="139" t="str">
        <f ca="1">IFERROR(VLOOKUP(D137,TABLE!D:P,8,FALSE),"")</f>
        <v/>
      </c>
      <c r="F137" s="140" t="str">
        <f ca="1">IFERROR(VLOOKUP(D137,TABLE!D:P,13,FALSE),"")</f>
        <v/>
      </c>
    </row>
    <row r="138" spans="1:6" ht="15.75" customHeight="1" x14ac:dyDescent="0.35">
      <c r="A138" s="71">
        <f t="shared" si="1"/>
        <v>137</v>
      </c>
      <c r="B138" s="71" t="str">
        <f>IFERROR(MATCH(A$1&amp;A138,TABLE!A:A,0),"")</f>
        <v/>
      </c>
      <c r="C138" s="138">
        <f t="shared" si="0"/>
        <v>137</v>
      </c>
      <c r="D138" s="138" t="str">
        <f ca="1">IFERROR(OFFSET(TABLE!D$1,M!B138-1,0),"")</f>
        <v/>
      </c>
      <c r="E138" s="139" t="str">
        <f ca="1">IFERROR(VLOOKUP(D138,TABLE!D:P,8,FALSE),"")</f>
        <v/>
      </c>
      <c r="F138" s="140" t="str">
        <f ca="1">IFERROR(VLOOKUP(D138,TABLE!D:P,13,FALSE),"")</f>
        <v/>
      </c>
    </row>
    <row r="139" spans="1:6" ht="15.75" customHeight="1" x14ac:dyDescent="0.35">
      <c r="A139" s="71">
        <f t="shared" si="1"/>
        <v>138</v>
      </c>
      <c r="B139" s="71" t="str">
        <f>IFERROR(MATCH(A$1&amp;A139,TABLE!A:A,0),"")</f>
        <v/>
      </c>
      <c r="C139" s="138">
        <f t="shared" si="0"/>
        <v>138</v>
      </c>
      <c r="D139" s="138" t="str">
        <f ca="1">IFERROR(OFFSET(TABLE!D$1,M!B139-1,0),"")</f>
        <v/>
      </c>
      <c r="E139" s="139" t="str">
        <f ca="1">IFERROR(VLOOKUP(D139,TABLE!D:P,8,FALSE),"")</f>
        <v/>
      </c>
      <c r="F139" s="140" t="str">
        <f ca="1">IFERROR(VLOOKUP(D139,TABLE!D:P,13,FALSE),"")</f>
        <v/>
      </c>
    </row>
    <row r="140" spans="1:6" ht="15.75" customHeight="1" x14ac:dyDescent="0.35">
      <c r="A140" s="71">
        <f t="shared" si="1"/>
        <v>139</v>
      </c>
      <c r="B140" s="71" t="str">
        <f>IFERROR(MATCH(A$1&amp;A140,TABLE!A:A,0),"")</f>
        <v/>
      </c>
      <c r="C140" s="138">
        <f t="shared" si="0"/>
        <v>139</v>
      </c>
      <c r="D140" s="138" t="str">
        <f ca="1">IFERROR(OFFSET(TABLE!D$1,M!B140-1,0),"")</f>
        <v/>
      </c>
      <c r="E140" s="139" t="str">
        <f ca="1">IFERROR(VLOOKUP(D140,TABLE!D:P,8,FALSE),"")</f>
        <v/>
      </c>
      <c r="F140" s="140" t="str">
        <f ca="1">IFERROR(VLOOKUP(D140,TABLE!D:P,13,FALSE),"")</f>
        <v/>
      </c>
    </row>
    <row r="141" spans="1:6" ht="15.75" customHeight="1" x14ac:dyDescent="0.35">
      <c r="A141" s="71">
        <f t="shared" si="1"/>
        <v>140</v>
      </c>
      <c r="B141" s="71" t="str">
        <f>IFERROR(MATCH(A$1&amp;A141,TABLE!A:A,0),"")</f>
        <v/>
      </c>
      <c r="C141" s="138">
        <f t="shared" si="0"/>
        <v>140</v>
      </c>
      <c r="D141" s="138" t="str">
        <f ca="1">IFERROR(OFFSET(TABLE!D$1,M!B141-1,0),"")</f>
        <v/>
      </c>
      <c r="E141" s="139" t="str">
        <f ca="1">IFERROR(VLOOKUP(D141,TABLE!D:P,8,FALSE),"")</f>
        <v/>
      </c>
      <c r="F141" s="140" t="str">
        <f ca="1">IFERROR(VLOOKUP(D141,TABLE!D:P,13,FALSE),"")</f>
        <v/>
      </c>
    </row>
    <row r="142" spans="1:6" ht="15.75" customHeight="1" x14ac:dyDescent="0.35">
      <c r="A142" s="71">
        <f t="shared" si="1"/>
        <v>141</v>
      </c>
      <c r="B142" s="71" t="str">
        <f>IFERROR(MATCH(A$1&amp;A142,TABLE!A:A,0),"")</f>
        <v/>
      </c>
      <c r="C142" s="138">
        <f t="shared" si="0"/>
        <v>141</v>
      </c>
      <c r="D142" s="138" t="str">
        <f ca="1">IFERROR(OFFSET(TABLE!D$1,M!B142-1,0),"")</f>
        <v/>
      </c>
      <c r="E142" s="139" t="str">
        <f ca="1">IFERROR(VLOOKUP(D142,TABLE!D:P,8,FALSE),"")</f>
        <v/>
      </c>
      <c r="F142" s="140" t="str">
        <f ca="1">IFERROR(VLOOKUP(D142,TABLE!D:P,13,FALSE),"")</f>
        <v/>
      </c>
    </row>
    <row r="143" spans="1:6" ht="15.75" customHeight="1" x14ac:dyDescent="0.35">
      <c r="A143" s="71">
        <f t="shared" si="1"/>
        <v>142</v>
      </c>
      <c r="B143" s="71" t="str">
        <f>IFERROR(MATCH(A$1&amp;A143,TABLE!A:A,0),"")</f>
        <v/>
      </c>
      <c r="C143" s="138">
        <f t="shared" si="0"/>
        <v>142</v>
      </c>
      <c r="D143" s="138" t="str">
        <f ca="1">IFERROR(OFFSET(TABLE!D$1,M!B143-1,0),"")</f>
        <v/>
      </c>
      <c r="E143" s="139" t="str">
        <f ca="1">IFERROR(VLOOKUP(D143,TABLE!D:P,8,FALSE),"")</f>
        <v/>
      </c>
      <c r="F143" s="140" t="str">
        <f ca="1">IFERROR(VLOOKUP(D143,TABLE!D:P,13,FALSE),"")</f>
        <v/>
      </c>
    </row>
    <row r="144" spans="1:6" ht="15.75" customHeight="1" x14ac:dyDescent="0.35">
      <c r="A144" s="71">
        <f t="shared" si="1"/>
        <v>143</v>
      </c>
      <c r="B144" s="71" t="str">
        <f>IFERROR(MATCH(A$1&amp;A144,TABLE!A:A,0),"")</f>
        <v/>
      </c>
      <c r="C144" s="138">
        <f t="shared" si="0"/>
        <v>143</v>
      </c>
      <c r="D144" s="138" t="str">
        <f ca="1">IFERROR(OFFSET(TABLE!D$1,M!B144-1,0),"")</f>
        <v/>
      </c>
      <c r="E144" s="139" t="str">
        <f ca="1">IFERROR(VLOOKUP(D144,TABLE!D:P,8,FALSE),"")</f>
        <v/>
      </c>
      <c r="F144" s="140" t="str">
        <f ca="1">IFERROR(VLOOKUP(D144,TABLE!D:P,13,FALSE),"")</f>
        <v/>
      </c>
    </row>
    <row r="145" spans="1:6" ht="15.75" customHeight="1" x14ac:dyDescent="0.35">
      <c r="A145" s="71">
        <f t="shared" si="1"/>
        <v>144</v>
      </c>
      <c r="B145" s="71" t="str">
        <f>IFERROR(MATCH(A$1&amp;A145,TABLE!A:A,0),"")</f>
        <v/>
      </c>
      <c r="C145" s="138">
        <f t="shared" si="0"/>
        <v>144</v>
      </c>
      <c r="D145" s="138" t="str">
        <f ca="1">IFERROR(OFFSET(TABLE!D$1,M!B145-1,0),"")</f>
        <v/>
      </c>
      <c r="E145" s="139" t="str">
        <f ca="1">IFERROR(VLOOKUP(D145,TABLE!D:P,8,FALSE),"")</f>
        <v/>
      </c>
      <c r="F145" s="140" t="str">
        <f ca="1">IFERROR(VLOOKUP(D145,TABLE!D:P,13,FALSE),"")</f>
        <v/>
      </c>
    </row>
    <row r="146" spans="1:6" ht="15.75" customHeight="1" x14ac:dyDescent="0.35">
      <c r="A146" s="71">
        <f t="shared" si="1"/>
        <v>145</v>
      </c>
      <c r="B146" s="71" t="str">
        <f>IFERROR(MATCH(A$1&amp;A146,TABLE!A:A,0),"")</f>
        <v/>
      </c>
      <c r="C146" s="138">
        <f t="shared" si="0"/>
        <v>145</v>
      </c>
      <c r="D146" s="138" t="str">
        <f ca="1">IFERROR(OFFSET(TABLE!D$1,M!B146-1,0),"")</f>
        <v/>
      </c>
      <c r="E146" s="139" t="str">
        <f ca="1">IFERROR(VLOOKUP(D146,TABLE!D:P,8,FALSE),"")</f>
        <v/>
      </c>
      <c r="F146" s="140" t="str">
        <f ca="1">IFERROR(VLOOKUP(D146,TABLE!D:P,13,FALSE),"")</f>
        <v/>
      </c>
    </row>
    <row r="147" spans="1:6" ht="15.75" customHeight="1" x14ac:dyDescent="0.35">
      <c r="A147" s="71">
        <f t="shared" si="1"/>
        <v>146</v>
      </c>
      <c r="B147" s="71" t="str">
        <f>IFERROR(MATCH(A$1&amp;A147,TABLE!A:A,0),"")</f>
        <v/>
      </c>
      <c r="C147" s="138">
        <f t="shared" si="0"/>
        <v>146</v>
      </c>
      <c r="D147" s="138" t="str">
        <f ca="1">IFERROR(OFFSET(TABLE!D$1,M!B147-1,0),"")</f>
        <v/>
      </c>
      <c r="E147" s="139" t="str">
        <f ca="1">IFERROR(VLOOKUP(D147,TABLE!D:P,8,FALSE),"")</f>
        <v/>
      </c>
      <c r="F147" s="140" t="str">
        <f ca="1">IFERROR(VLOOKUP(D147,TABLE!D:P,13,FALSE),"")</f>
        <v/>
      </c>
    </row>
    <row r="148" spans="1:6" ht="15.75" customHeight="1" x14ac:dyDescent="0.35">
      <c r="A148" s="71">
        <f t="shared" si="1"/>
        <v>147</v>
      </c>
      <c r="B148" s="71" t="str">
        <f>IFERROR(MATCH(A$1&amp;A148,TABLE!A:A,0),"")</f>
        <v/>
      </c>
      <c r="C148" s="138">
        <f t="shared" si="0"/>
        <v>147</v>
      </c>
      <c r="D148" s="138" t="str">
        <f ca="1">IFERROR(OFFSET(TABLE!D$1,M!B148-1,0),"")</f>
        <v/>
      </c>
      <c r="E148" s="139" t="str">
        <f ca="1">IFERROR(VLOOKUP(D148,TABLE!D:P,8,FALSE),"")</f>
        <v/>
      </c>
      <c r="F148" s="140" t="str">
        <f ca="1">IFERROR(VLOOKUP(D148,TABLE!D:P,13,FALSE),"")</f>
        <v/>
      </c>
    </row>
    <row r="149" spans="1:6" ht="15.75" customHeight="1" x14ac:dyDescent="0.35">
      <c r="A149" s="71">
        <f t="shared" si="1"/>
        <v>148</v>
      </c>
      <c r="B149" s="71" t="str">
        <f>IFERROR(MATCH(A$1&amp;A149,TABLE!A:A,0),"")</f>
        <v/>
      </c>
      <c r="C149" s="138">
        <f t="shared" si="0"/>
        <v>148</v>
      </c>
      <c r="D149" s="138" t="str">
        <f ca="1">IFERROR(OFFSET(TABLE!D$1,M!B149-1,0),"")</f>
        <v/>
      </c>
      <c r="E149" s="139" t="str">
        <f ca="1">IFERROR(VLOOKUP(D149,TABLE!D:P,8,FALSE),"")</f>
        <v/>
      </c>
      <c r="F149" s="140" t="str">
        <f ca="1">IFERROR(VLOOKUP(D149,TABLE!D:P,13,FALSE),"")</f>
        <v/>
      </c>
    </row>
    <row r="150" spans="1:6" ht="15.75" customHeight="1" x14ac:dyDescent="0.35">
      <c r="A150" s="71">
        <f t="shared" si="1"/>
        <v>149</v>
      </c>
      <c r="B150" s="71" t="str">
        <f>IFERROR(MATCH(A$1&amp;A150,TABLE!A:A,0),"")</f>
        <v/>
      </c>
      <c r="C150" s="138">
        <f t="shared" si="0"/>
        <v>149</v>
      </c>
      <c r="D150" s="138" t="str">
        <f ca="1">IFERROR(OFFSET(TABLE!D$1,M!B150-1,0),"")</f>
        <v/>
      </c>
      <c r="E150" s="139" t="str">
        <f ca="1">IFERROR(VLOOKUP(D150,TABLE!D:P,8,FALSE),"")</f>
        <v/>
      </c>
      <c r="F150" s="140" t="str">
        <f ca="1">IFERROR(VLOOKUP(D150,TABLE!D:P,13,FALSE),"")</f>
        <v/>
      </c>
    </row>
    <row r="151" spans="1:6" ht="15.75" customHeight="1" x14ac:dyDescent="0.35">
      <c r="A151" s="71">
        <f t="shared" si="1"/>
        <v>150</v>
      </c>
      <c r="B151" s="71" t="str">
        <f>IFERROR(MATCH(A$1&amp;A151,TABLE!A:A,0),"")</f>
        <v/>
      </c>
      <c r="C151" s="138">
        <f t="shared" si="0"/>
        <v>150</v>
      </c>
      <c r="D151" s="138" t="str">
        <f ca="1">IFERROR(OFFSET(TABLE!D$1,M!B151-1,0),"")</f>
        <v/>
      </c>
      <c r="E151" s="139" t="str">
        <f ca="1">IFERROR(VLOOKUP(D151,TABLE!D:P,8,FALSE),"")</f>
        <v/>
      </c>
      <c r="F151" s="140" t="str">
        <f ca="1">IFERROR(VLOOKUP(D151,TABLE!D:P,13,FALSE),"")</f>
        <v/>
      </c>
    </row>
    <row r="152" spans="1:6" ht="15.75" customHeight="1" x14ac:dyDescent="0.35">
      <c r="E152" s="78"/>
      <c r="F152" s="141"/>
    </row>
    <row r="153" spans="1:6" ht="15.75" customHeight="1" x14ac:dyDescent="0.35">
      <c r="E153" s="78"/>
      <c r="F153" s="141"/>
    </row>
    <row r="154" spans="1:6" ht="15.75" customHeight="1" x14ac:dyDescent="0.35">
      <c r="E154" s="78"/>
      <c r="F154" s="141"/>
    </row>
    <row r="155" spans="1:6" ht="15.75" customHeight="1" x14ac:dyDescent="0.35">
      <c r="E155" s="78"/>
      <c r="F155" s="141"/>
    </row>
    <row r="156" spans="1:6" ht="15.75" customHeight="1" x14ac:dyDescent="0.35">
      <c r="E156" s="78"/>
      <c r="F156" s="141"/>
    </row>
    <row r="157" spans="1:6" ht="15.75" customHeight="1" x14ac:dyDescent="0.35">
      <c r="E157" s="78"/>
      <c r="F157" s="141"/>
    </row>
    <row r="158" spans="1:6" ht="15.75" customHeight="1" x14ac:dyDescent="0.35">
      <c r="E158" s="78"/>
      <c r="F158" s="141"/>
    </row>
    <row r="159" spans="1:6" ht="15.75" customHeight="1" x14ac:dyDescent="0.35">
      <c r="E159" s="78"/>
      <c r="F159" s="141"/>
    </row>
    <row r="160" spans="1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4" width="8.7265625" customWidth="1"/>
  </cols>
  <sheetData>
    <row r="1" spans="1:6" ht="35.25" customHeight="1" x14ac:dyDescent="0.35">
      <c r="A1" s="134" t="s">
        <v>671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IFERROR(MATCH(A$1&amp;A2,TABLE!C:C,0),"")</f>
        <v>121</v>
      </c>
      <c r="C2" s="138">
        <f t="shared" ref="C2:C51" si="0">A2</f>
        <v>1</v>
      </c>
      <c r="D2" s="138" t="str">
        <f ca="1">IFERROR(OFFSET(TABLE!D$1,MU!B2-1,0),"")</f>
        <v>Joseph Whitehouse</v>
      </c>
      <c r="E2" s="139">
        <f ca="1">IFERROR(VLOOKUP(D2,TABLE!D:P,8,FALSE),"")</f>
        <v>4</v>
      </c>
      <c r="F2" s="140">
        <f ca="1">IFERROR(VLOOKUP(D2,TABLE!D:P,13,FALSE),"")</f>
        <v>370</v>
      </c>
    </row>
    <row r="3" spans="1:6" ht="14.5" x14ac:dyDescent="0.35">
      <c r="A3" s="71">
        <f t="shared" ref="A3:A51" si="1">A2+1</f>
        <v>2</v>
      </c>
      <c r="B3" s="71">
        <f>IFERROR(MATCH(A$1&amp;A3,TABLE!C:C,0),"")</f>
        <v>131</v>
      </c>
      <c r="C3" s="138">
        <f t="shared" si="0"/>
        <v>2</v>
      </c>
      <c r="D3" s="138" t="str">
        <f ca="1">IFERROR(OFFSET(TABLE!D$1,MU!B3-1,0),"")</f>
        <v>Zak Reisman</v>
      </c>
      <c r="E3" s="139">
        <f ca="1">IFERROR(VLOOKUP(D3,TABLE!D:P,8,FALSE),"")</f>
        <v>3</v>
      </c>
      <c r="F3" s="140">
        <f ca="1">IFERROR(VLOOKUP(D3,TABLE!D:P,13,FALSE),"")</f>
        <v>283</v>
      </c>
    </row>
    <row r="4" spans="1:6" ht="14.5" x14ac:dyDescent="0.35">
      <c r="A4" s="71">
        <f t="shared" si="1"/>
        <v>3</v>
      </c>
      <c r="B4" s="71">
        <f>IFERROR(MATCH(A$1&amp;A4,TABLE!C:C,0),"")</f>
        <v>135</v>
      </c>
      <c r="C4" s="138">
        <f t="shared" si="0"/>
        <v>3</v>
      </c>
      <c r="D4" s="138" t="str">
        <f ca="1">IFERROR(OFFSET(TABLE!D$1,MU!B4-1,0),"")</f>
        <v>Mark Burdon</v>
      </c>
      <c r="E4" s="139">
        <f ca="1">IFERROR(VLOOKUP(D4,TABLE!D:P,8,FALSE),"")</f>
        <v>3</v>
      </c>
      <c r="F4" s="140">
        <f ca="1">IFERROR(VLOOKUP(D4,TABLE!D:P,13,FALSE),"")</f>
        <v>274</v>
      </c>
    </row>
    <row r="5" spans="1:6" ht="14.5" x14ac:dyDescent="0.35">
      <c r="A5" s="71">
        <f t="shared" si="1"/>
        <v>4</v>
      </c>
      <c r="B5" s="71">
        <f>IFERROR(MATCH(A$1&amp;A5,TABLE!C:C,0),"")</f>
        <v>137</v>
      </c>
      <c r="C5" s="138">
        <f t="shared" si="0"/>
        <v>4</v>
      </c>
      <c r="D5" s="138" t="str">
        <f ca="1">IFERROR(OFFSET(TABLE!D$1,MU!B5-1,0),"")</f>
        <v>Adam Gordois</v>
      </c>
      <c r="E5" s="139">
        <f ca="1">IFERROR(VLOOKUP(D5,TABLE!D:P,8,FALSE),"")</f>
        <v>3</v>
      </c>
      <c r="F5" s="140">
        <f ca="1">IFERROR(VLOOKUP(D5,TABLE!D:P,13,FALSE),"")</f>
        <v>265</v>
      </c>
    </row>
    <row r="6" spans="1:6" ht="14.5" x14ac:dyDescent="0.35">
      <c r="A6" s="71">
        <f t="shared" si="1"/>
        <v>5</v>
      </c>
      <c r="B6" s="71">
        <f>IFERROR(MATCH(A$1&amp;A6,TABLE!C:C,0),"")</f>
        <v>141</v>
      </c>
      <c r="C6" s="138">
        <f t="shared" si="0"/>
        <v>5</v>
      </c>
      <c r="D6" s="138" t="str">
        <f ca="1">IFERROR(OFFSET(TABLE!D$1,MU!B6-1,0),"")</f>
        <v>Phil Radford</v>
      </c>
      <c r="E6" s="139">
        <f ca="1">IFERROR(VLOOKUP(D6,TABLE!D:P,8,FALSE),"")</f>
        <v>2</v>
      </c>
      <c r="F6" s="140">
        <f ca="1">IFERROR(VLOOKUP(D6,TABLE!D:P,13,FALSE),"")</f>
        <v>196</v>
      </c>
    </row>
    <row r="7" spans="1:6" ht="14.5" x14ac:dyDescent="0.35">
      <c r="A7" s="71">
        <f t="shared" si="1"/>
        <v>6</v>
      </c>
      <c r="B7" s="71">
        <f>IFERROR(MATCH(A$1&amp;A7,TABLE!C:C,0),"")</f>
        <v>143</v>
      </c>
      <c r="C7" s="138">
        <f t="shared" si="0"/>
        <v>6</v>
      </c>
      <c r="D7" s="138" t="str">
        <f ca="1">IFERROR(OFFSET(TABLE!D$1,MU!B7-1,0),"")</f>
        <v>Chris Dietz</v>
      </c>
      <c r="E7" s="139">
        <f ca="1">IFERROR(VLOOKUP(D7,TABLE!D:P,8,FALSE),"")</f>
        <v>2</v>
      </c>
      <c r="F7" s="140">
        <f ca="1">IFERROR(VLOOKUP(D7,TABLE!D:P,13,FALSE),"")</f>
        <v>193</v>
      </c>
    </row>
    <row r="8" spans="1:6" ht="14.5" x14ac:dyDescent="0.35">
      <c r="A8" s="71">
        <f t="shared" si="1"/>
        <v>7</v>
      </c>
      <c r="B8" s="71">
        <f>IFERROR(MATCH(A$1&amp;A8,TABLE!C:C,0),"")</f>
        <v>144</v>
      </c>
      <c r="C8" s="138">
        <f t="shared" si="0"/>
        <v>7</v>
      </c>
      <c r="D8" s="138" t="str">
        <f ca="1">IFERROR(OFFSET(TABLE!D$1,MU!B8-1,0),"")</f>
        <v>Christian Southee</v>
      </c>
      <c r="E8" s="139">
        <f ca="1">IFERROR(VLOOKUP(D8,TABLE!D:P,8,FALSE),"")</f>
        <v>2</v>
      </c>
      <c r="F8" s="140">
        <f ca="1">IFERROR(VLOOKUP(D8,TABLE!D:P,13,FALSE),"")</f>
        <v>192</v>
      </c>
    </row>
    <row r="9" spans="1:6" ht="14.5" x14ac:dyDescent="0.35">
      <c r="A9" s="71">
        <f t="shared" si="1"/>
        <v>8</v>
      </c>
      <c r="B9" s="71">
        <f>IFERROR(MATCH(A$1&amp;A9,TABLE!C:C,0),"")</f>
        <v>148</v>
      </c>
      <c r="C9" s="138">
        <f t="shared" si="0"/>
        <v>8</v>
      </c>
      <c r="D9" s="138" t="str">
        <f ca="1">IFERROR(OFFSET(TABLE!D$1,MU!B9-1,0),"")</f>
        <v>Levi Woodger</v>
      </c>
      <c r="E9" s="139">
        <f ca="1">IFERROR(VLOOKUP(D9,TABLE!D:P,8,FALSE),"")</f>
        <v>2</v>
      </c>
      <c r="F9" s="140">
        <f ca="1">IFERROR(VLOOKUP(D9,TABLE!D:P,13,FALSE),"")</f>
        <v>186</v>
      </c>
    </row>
    <row r="10" spans="1:6" ht="14.5" x14ac:dyDescent="0.35">
      <c r="A10" s="71">
        <f t="shared" si="1"/>
        <v>9</v>
      </c>
      <c r="B10" s="71">
        <f>IFERROR(MATCH(A$1&amp;A10,TABLE!C:C,0),"")</f>
        <v>150</v>
      </c>
      <c r="C10" s="138">
        <f t="shared" si="0"/>
        <v>9</v>
      </c>
      <c r="D10" s="138" t="str">
        <f ca="1">IFERROR(OFFSET(TABLE!D$1,MU!B10-1,0),"")</f>
        <v>Simon Turner</v>
      </c>
      <c r="E10" s="139">
        <f ca="1">IFERROR(VLOOKUP(D10,TABLE!D:P,8,FALSE),"")</f>
        <v>2</v>
      </c>
      <c r="F10" s="140">
        <f ca="1">IFERROR(VLOOKUP(D10,TABLE!D:P,13,FALSE),"")</f>
        <v>185</v>
      </c>
    </row>
    <row r="11" spans="1:6" ht="14.5" x14ac:dyDescent="0.35">
      <c r="A11" s="71">
        <f t="shared" si="1"/>
        <v>10</v>
      </c>
      <c r="B11" s="71">
        <f>IFERROR(MATCH(A$1&amp;A11,TABLE!C:C,0),"")</f>
        <v>151</v>
      </c>
      <c r="C11" s="138">
        <f t="shared" si="0"/>
        <v>10</v>
      </c>
      <c r="D11" s="138" t="str">
        <f ca="1">IFERROR(OFFSET(TABLE!D$1,MU!B11-1,0),"")</f>
        <v>Ewan Reid</v>
      </c>
      <c r="E11" s="139">
        <f ca="1">IFERROR(VLOOKUP(D11,TABLE!D:P,8,FALSE),"")</f>
        <v>2</v>
      </c>
      <c r="F11" s="140">
        <f ca="1">IFERROR(VLOOKUP(D11,TABLE!D:P,13,FALSE),"")</f>
        <v>183</v>
      </c>
    </row>
    <row r="12" spans="1:6" ht="14.5" x14ac:dyDescent="0.35">
      <c r="A12" s="71">
        <f t="shared" si="1"/>
        <v>11</v>
      </c>
      <c r="B12" s="71">
        <f>IFERROR(MATCH(A$1&amp;A12,TABLE!C:C,0),"")</f>
        <v>153</v>
      </c>
      <c r="C12" s="138">
        <f t="shared" si="0"/>
        <v>11</v>
      </c>
      <c r="D12" s="138" t="str">
        <f ca="1">IFERROR(OFFSET(TABLE!D$1,MU!B12-1,0),"")</f>
        <v>Tom Button</v>
      </c>
      <c r="E12" s="139">
        <f ca="1">IFERROR(VLOOKUP(D12,TABLE!D:P,8,FALSE),"")</f>
        <v>2</v>
      </c>
      <c r="F12" s="140">
        <f ca="1">IFERROR(VLOOKUP(D12,TABLE!D:P,13,FALSE),"")</f>
        <v>175</v>
      </c>
    </row>
    <row r="13" spans="1:6" ht="14.5" x14ac:dyDescent="0.35">
      <c r="A13" s="71">
        <f t="shared" si="1"/>
        <v>12</v>
      </c>
      <c r="B13" s="71">
        <f>IFERROR(MATCH(A$1&amp;A13,TABLE!C:C,0),"")</f>
        <v>156</v>
      </c>
      <c r="C13" s="138">
        <f t="shared" si="0"/>
        <v>12</v>
      </c>
      <c r="D13" s="138" t="str">
        <f ca="1">IFERROR(OFFSET(TABLE!D$1,MU!B13-1,0),"")</f>
        <v>Sammy Whitehouse</v>
      </c>
      <c r="E13" s="139">
        <f ca="1">IFERROR(VLOOKUP(D13,TABLE!D:P,8,FALSE),"")</f>
        <v>2</v>
      </c>
      <c r="F13" s="140">
        <f ca="1">IFERROR(VLOOKUP(D13,TABLE!D:P,13,FALSE),"")</f>
        <v>171</v>
      </c>
    </row>
    <row r="14" spans="1:6" ht="14.5" x14ac:dyDescent="0.35">
      <c r="A14" s="71">
        <f t="shared" si="1"/>
        <v>13</v>
      </c>
      <c r="B14" s="71">
        <f>IFERROR(MATCH(A$1&amp;A14,TABLE!C:C,0),"")</f>
        <v>157</v>
      </c>
      <c r="C14" s="138">
        <f t="shared" si="0"/>
        <v>13</v>
      </c>
      <c r="D14" s="138" t="str">
        <f ca="1">IFERROR(OFFSET(TABLE!D$1,MU!B14-1,0),"")</f>
        <v>Andrew Stockwell</v>
      </c>
      <c r="E14" s="139">
        <f ca="1">IFERROR(VLOOKUP(D14,TABLE!D:P,8,FALSE),"")</f>
        <v>2</v>
      </c>
      <c r="F14" s="140">
        <f ca="1">IFERROR(VLOOKUP(D14,TABLE!D:P,13,FALSE),"")</f>
        <v>170</v>
      </c>
    </row>
    <row r="15" spans="1:6" ht="14.5" x14ac:dyDescent="0.35">
      <c r="A15" s="71">
        <f t="shared" si="1"/>
        <v>14</v>
      </c>
      <c r="B15" s="71">
        <f>IFERROR(MATCH(A$1&amp;A15,TABLE!C:C,0),"")</f>
        <v>158</v>
      </c>
      <c r="C15" s="138">
        <f t="shared" si="0"/>
        <v>14</v>
      </c>
      <c r="D15" s="138" t="str">
        <f ca="1">IFERROR(OFFSET(TABLE!D$1,MU!B15-1,0),"")</f>
        <v>Eaden Lyons</v>
      </c>
      <c r="E15" s="139">
        <f ca="1">IFERROR(VLOOKUP(D15,TABLE!D:P,8,FALSE),"")</f>
        <v>2</v>
      </c>
      <c r="F15" s="140">
        <f ca="1">IFERROR(VLOOKUP(D15,TABLE!D:P,13,FALSE),"")</f>
        <v>170</v>
      </c>
    </row>
    <row r="16" spans="1:6" ht="14.5" x14ac:dyDescent="0.35">
      <c r="A16" s="71">
        <f t="shared" si="1"/>
        <v>15</v>
      </c>
      <c r="B16" s="71">
        <f>IFERROR(MATCH(A$1&amp;A16,TABLE!C:C,0),"")</f>
        <v>159</v>
      </c>
      <c r="C16" s="138">
        <f t="shared" si="0"/>
        <v>15</v>
      </c>
      <c r="D16" s="138" t="str">
        <f ca="1">IFERROR(OFFSET(TABLE!D$1,MU!B16-1,0),"")</f>
        <v>Eamon O'Brien</v>
      </c>
      <c r="E16" s="139">
        <f ca="1">IFERROR(VLOOKUP(D16,TABLE!D:P,8,FALSE),"")</f>
        <v>2</v>
      </c>
      <c r="F16" s="140">
        <f ca="1">IFERROR(VLOOKUP(D16,TABLE!D:P,13,FALSE),"")</f>
        <v>160</v>
      </c>
    </row>
    <row r="17" spans="1:6" ht="14.5" x14ac:dyDescent="0.35">
      <c r="A17" s="71">
        <f t="shared" si="1"/>
        <v>16</v>
      </c>
      <c r="B17" s="71">
        <f>IFERROR(MATCH(A$1&amp;A17,TABLE!C:C,0),"")</f>
        <v>163</v>
      </c>
      <c r="C17" s="138">
        <f t="shared" si="0"/>
        <v>16</v>
      </c>
      <c r="D17" s="138" t="str">
        <f ca="1">IFERROR(OFFSET(TABLE!D$1,MU!B17-1,0),"")</f>
        <v>Nick Robinson</v>
      </c>
      <c r="E17" s="139">
        <f ca="1">IFERROR(VLOOKUP(D17,TABLE!D:P,8,FALSE),"")</f>
        <v>1</v>
      </c>
      <c r="F17" s="140">
        <f ca="1">IFERROR(VLOOKUP(D17,TABLE!D:P,13,FALSE),"")</f>
        <v>98</v>
      </c>
    </row>
    <row r="18" spans="1:6" ht="14.5" x14ac:dyDescent="0.35">
      <c r="A18" s="71">
        <f t="shared" si="1"/>
        <v>17</v>
      </c>
      <c r="B18" s="71">
        <f>IFERROR(MATCH(A$1&amp;A18,TABLE!C:C,0),"")</f>
        <v>165</v>
      </c>
      <c r="C18" s="138">
        <f t="shared" si="0"/>
        <v>17</v>
      </c>
      <c r="D18" s="138" t="str">
        <f ca="1">IFERROR(OFFSET(TABLE!D$1,MU!B18-1,0),"")</f>
        <v>Joseph Urquhart</v>
      </c>
      <c r="E18" s="139">
        <f ca="1">IFERROR(VLOOKUP(D18,TABLE!D:P,8,FALSE),"")</f>
        <v>1</v>
      </c>
      <c r="F18" s="140">
        <f ca="1">IFERROR(VLOOKUP(D18,TABLE!D:P,13,FALSE),"")</f>
        <v>96</v>
      </c>
    </row>
    <row r="19" spans="1:6" ht="14.5" x14ac:dyDescent="0.35">
      <c r="A19" s="71">
        <f t="shared" si="1"/>
        <v>18</v>
      </c>
      <c r="B19" s="71">
        <f>IFERROR(MATCH(A$1&amp;A19,TABLE!C:C,0),"")</f>
        <v>166</v>
      </c>
      <c r="C19" s="138">
        <f t="shared" si="0"/>
        <v>18</v>
      </c>
      <c r="D19" s="138" t="str">
        <f ca="1">IFERROR(OFFSET(TABLE!D$1,MU!B19-1,0),"")</f>
        <v>Justin Vogler</v>
      </c>
      <c r="E19" s="139">
        <f ca="1">IFERROR(VLOOKUP(D19,TABLE!D:P,8,FALSE),"")</f>
        <v>1</v>
      </c>
      <c r="F19" s="140">
        <f ca="1">IFERROR(VLOOKUP(D19,TABLE!D:P,13,FALSE),"")</f>
        <v>96</v>
      </c>
    </row>
    <row r="20" spans="1:6" ht="14.5" x14ac:dyDescent="0.35">
      <c r="A20" s="71">
        <f t="shared" si="1"/>
        <v>19</v>
      </c>
      <c r="B20" s="71">
        <f>IFERROR(MATCH(A$1&amp;A20,TABLE!C:C,0),"")</f>
        <v>167</v>
      </c>
      <c r="C20" s="138">
        <f t="shared" si="0"/>
        <v>19</v>
      </c>
      <c r="D20" s="138" t="str">
        <f ca="1">IFERROR(OFFSET(TABLE!D$1,MU!B20-1,0),"")</f>
        <v>Adam Knights</v>
      </c>
      <c r="E20" s="139">
        <f ca="1">IFERROR(VLOOKUP(D20,TABLE!D:P,8,FALSE),"")</f>
        <v>1</v>
      </c>
      <c r="F20" s="140">
        <f ca="1">IFERROR(VLOOKUP(D20,TABLE!D:P,13,FALSE),"")</f>
        <v>95</v>
      </c>
    </row>
    <row r="21" spans="1:6" ht="15.75" customHeight="1" x14ac:dyDescent="0.35">
      <c r="A21" s="71">
        <f t="shared" si="1"/>
        <v>20</v>
      </c>
      <c r="B21" s="71">
        <f>IFERROR(MATCH(A$1&amp;A21,TABLE!C:C,0),"")</f>
        <v>171</v>
      </c>
      <c r="C21" s="138">
        <f t="shared" si="0"/>
        <v>20</v>
      </c>
      <c r="D21" s="138" t="str">
        <f ca="1">IFERROR(OFFSET(TABLE!D$1,MU!B21-1,0),"")</f>
        <v>Harry Durbin</v>
      </c>
      <c r="E21" s="139">
        <f ca="1">IFERROR(VLOOKUP(D21,TABLE!D:P,8,FALSE),"")</f>
        <v>1</v>
      </c>
      <c r="F21" s="140">
        <f ca="1">IFERROR(VLOOKUP(D21,TABLE!D:P,13,FALSE),"")</f>
        <v>93</v>
      </c>
    </row>
    <row r="22" spans="1:6" ht="15.75" customHeight="1" x14ac:dyDescent="0.35">
      <c r="A22" s="71">
        <f t="shared" si="1"/>
        <v>21</v>
      </c>
      <c r="B22" s="71">
        <f>IFERROR(MATCH(A$1&amp;A22,TABLE!C:C,0),"")</f>
        <v>172</v>
      </c>
      <c r="C22" s="138">
        <f t="shared" si="0"/>
        <v>21</v>
      </c>
      <c r="D22" s="138" t="str">
        <f ca="1">IFERROR(OFFSET(TABLE!D$1,MU!B22-1,0),"")</f>
        <v>Tom Biddulph</v>
      </c>
      <c r="E22" s="139">
        <f ca="1">IFERROR(VLOOKUP(D22,TABLE!D:P,8,FALSE),"")</f>
        <v>1</v>
      </c>
      <c r="F22" s="140">
        <f ca="1">IFERROR(VLOOKUP(D22,TABLE!D:P,13,FALSE),"")</f>
        <v>93</v>
      </c>
    </row>
    <row r="23" spans="1:6" ht="15.75" customHeight="1" x14ac:dyDescent="0.35">
      <c r="A23" s="71">
        <f t="shared" si="1"/>
        <v>22</v>
      </c>
      <c r="B23" s="71">
        <f>IFERROR(MATCH(A$1&amp;A23,TABLE!C:C,0),"")</f>
        <v>173</v>
      </c>
      <c r="C23" s="138">
        <f t="shared" si="0"/>
        <v>22</v>
      </c>
      <c r="D23" s="138" t="str">
        <f ca="1">IFERROR(OFFSET(TABLE!D$1,MU!B23-1,0),"")</f>
        <v>Adam Last</v>
      </c>
      <c r="E23" s="139">
        <f ca="1">IFERROR(VLOOKUP(D23,TABLE!D:P,8,FALSE),"")</f>
        <v>1</v>
      </c>
      <c r="F23" s="140">
        <f ca="1">IFERROR(VLOOKUP(D23,TABLE!D:P,13,FALSE),"")</f>
        <v>92</v>
      </c>
    </row>
    <row r="24" spans="1:6" ht="15.75" customHeight="1" x14ac:dyDescent="0.35">
      <c r="A24" s="71">
        <f t="shared" si="1"/>
        <v>23</v>
      </c>
      <c r="B24" s="71">
        <f>IFERROR(MATCH(A$1&amp;A24,TABLE!C:C,0),"")</f>
        <v>175</v>
      </c>
      <c r="C24" s="138">
        <f t="shared" si="0"/>
        <v>23</v>
      </c>
      <c r="D24" s="138" t="str">
        <f ca="1">IFERROR(OFFSET(TABLE!D$1,MU!B24-1,0),"")</f>
        <v>Harry Whittaker</v>
      </c>
      <c r="E24" s="139">
        <f ca="1">IFERROR(VLOOKUP(D24,TABLE!D:P,8,FALSE),"")</f>
        <v>1</v>
      </c>
      <c r="F24" s="140">
        <f ca="1">IFERROR(VLOOKUP(D24,TABLE!D:P,13,FALSE),"")</f>
        <v>91</v>
      </c>
    </row>
    <row r="25" spans="1:6" ht="15.75" customHeight="1" x14ac:dyDescent="0.35">
      <c r="A25" s="71">
        <f t="shared" si="1"/>
        <v>24</v>
      </c>
      <c r="B25" s="71">
        <f>IFERROR(MATCH(A$1&amp;A25,TABLE!C:C,0),"")</f>
        <v>176</v>
      </c>
      <c r="C25" s="138">
        <f t="shared" si="0"/>
        <v>24</v>
      </c>
      <c r="D25" s="138" t="str">
        <f ca="1">IFERROR(OFFSET(TABLE!D$1,MU!B25-1,0),"")</f>
        <v>Josh Salmon</v>
      </c>
      <c r="E25" s="139">
        <f ca="1">IFERROR(VLOOKUP(D25,TABLE!D:P,8,FALSE),"")</f>
        <v>1</v>
      </c>
      <c r="F25" s="140">
        <f ca="1">IFERROR(VLOOKUP(D25,TABLE!D:P,13,FALSE),"")</f>
        <v>91</v>
      </c>
    </row>
    <row r="26" spans="1:6" ht="15.75" customHeight="1" x14ac:dyDescent="0.35">
      <c r="A26" s="71">
        <f t="shared" si="1"/>
        <v>25</v>
      </c>
      <c r="B26" s="71">
        <f>IFERROR(MATCH(A$1&amp;A26,TABLE!C:C,0),"")</f>
        <v>178</v>
      </c>
      <c r="C26" s="138">
        <f t="shared" si="0"/>
        <v>25</v>
      </c>
      <c r="D26" s="138" t="str">
        <f ca="1">IFERROR(OFFSET(TABLE!D$1,MU!B26-1,0),"")</f>
        <v>Gus Cawcutt</v>
      </c>
      <c r="E26" s="139">
        <f ca="1">IFERROR(VLOOKUP(D26,TABLE!D:P,8,FALSE),"")</f>
        <v>1</v>
      </c>
      <c r="F26" s="140">
        <f ca="1">IFERROR(VLOOKUP(D26,TABLE!D:P,13,FALSE),"")</f>
        <v>90</v>
      </c>
    </row>
    <row r="27" spans="1:6" ht="15.75" customHeight="1" x14ac:dyDescent="0.35">
      <c r="A27" s="71">
        <f t="shared" si="1"/>
        <v>26</v>
      </c>
      <c r="B27" s="71">
        <f>IFERROR(MATCH(A$1&amp;A27,TABLE!C:C,0),"")</f>
        <v>179</v>
      </c>
      <c r="C27" s="138">
        <f t="shared" si="0"/>
        <v>26</v>
      </c>
      <c r="D27" s="138" t="str">
        <f ca="1">IFERROR(OFFSET(TABLE!D$1,MU!B27-1,0),"")</f>
        <v>Keith Taylor</v>
      </c>
      <c r="E27" s="139">
        <f ca="1">IFERROR(VLOOKUP(D27,TABLE!D:P,8,FALSE),"")</f>
        <v>1</v>
      </c>
      <c r="F27" s="140">
        <f ca="1">IFERROR(VLOOKUP(D27,TABLE!D:P,13,FALSE),"")</f>
        <v>90</v>
      </c>
    </row>
    <row r="28" spans="1:6" ht="15.75" customHeight="1" x14ac:dyDescent="0.35">
      <c r="A28" s="71">
        <f t="shared" si="1"/>
        <v>27</v>
      </c>
      <c r="B28" s="71">
        <f>IFERROR(MATCH(A$1&amp;A28,TABLE!C:C,0),"")</f>
        <v>182</v>
      </c>
      <c r="C28" s="138">
        <f t="shared" si="0"/>
        <v>27</v>
      </c>
      <c r="D28" s="138" t="str">
        <f ca="1">IFERROR(OFFSET(TABLE!D$1,MU!B28-1,0),"")</f>
        <v>Bazyli Golinski</v>
      </c>
      <c r="E28" s="139">
        <f ca="1">IFERROR(VLOOKUP(D28,TABLE!D:P,8,FALSE),"")</f>
        <v>1</v>
      </c>
      <c r="F28" s="140">
        <f ca="1">IFERROR(VLOOKUP(D28,TABLE!D:P,13,FALSE),"")</f>
        <v>88</v>
      </c>
    </row>
    <row r="29" spans="1:6" ht="15.75" customHeight="1" x14ac:dyDescent="0.35">
      <c r="A29" s="71">
        <f t="shared" si="1"/>
        <v>28</v>
      </c>
      <c r="B29" s="71">
        <f>IFERROR(MATCH(A$1&amp;A29,TABLE!C:C,0),"")</f>
        <v>183</v>
      </c>
      <c r="C29" s="138">
        <f t="shared" si="0"/>
        <v>28</v>
      </c>
      <c r="D29" s="138" t="str">
        <f ca="1">IFERROR(OFFSET(TABLE!D$1,MU!B29-1,0),"")</f>
        <v>Felix Linley</v>
      </c>
      <c r="E29" s="139">
        <f ca="1">IFERROR(VLOOKUP(D29,TABLE!D:P,8,FALSE),"")</f>
        <v>1</v>
      </c>
      <c r="F29" s="140">
        <f ca="1">IFERROR(VLOOKUP(D29,TABLE!D:P,13,FALSE),"")</f>
        <v>88</v>
      </c>
    </row>
    <row r="30" spans="1:6" ht="15.75" customHeight="1" x14ac:dyDescent="0.35">
      <c r="A30" s="71">
        <f t="shared" si="1"/>
        <v>29</v>
      </c>
      <c r="B30" s="71">
        <f>IFERROR(MATCH(A$1&amp;A30,TABLE!C:C,0),"")</f>
        <v>184</v>
      </c>
      <c r="C30" s="138">
        <f t="shared" si="0"/>
        <v>29</v>
      </c>
      <c r="D30" s="138" t="str">
        <f ca="1">IFERROR(OFFSET(TABLE!D$1,MU!B30-1,0),"")</f>
        <v>Oliver Lubiecki</v>
      </c>
      <c r="E30" s="139">
        <f ca="1">IFERROR(VLOOKUP(D30,TABLE!D:P,8,FALSE),"")</f>
        <v>1</v>
      </c>
      <c r="F30" s="140">
        <f ca="1">IFERROR(VLOOKUP(D30,TABLE!D:P,13,FALSE),"")</f>
        <v>88</v>
      </c>
    </row>
    <row r="31" spans="1:6" ht="15.75" customHeight="1" x14ac:dyDescent="0.35">
      <c r="A31" s="71">
        <f t="shared" si="1"/>
        <v>30</v>
      </c>
      <c r="B31" s="71">
        <f>IFERROR(MATCH(A$1&amp;A31,TABLE!C:C,0),"")</f>
        <v>185</v>
      </c>
      <c r="C31" s="138">
        <f t="shared" si="0"/>
        <v>30</v>
      </c>
      <c r="D31" s="138" t="str">
        <f ca="1">IFERROR(OFFSET(TABLE!D$1,MU!B31-1,0),"")</f>
        <v>Edgar Traviss-Turner</v>
      </c>
      <c r="E31" s="139">
        <f ca="1">IFERROR(VLOOKUP(D31,TABLE!D:P,8,FALSE),"")</f>
        <v>1</v>
      </c>
      <c r="F31" s="140">
        <f ca="1">IFERROR(VLOOKUP(D31,TABLE!D:P,13,FALSE),"")</f>
        <v>87</v>
      </c>
    </row>
    <row r="32" spans="1:6" ht="15.75" customHeight="1" x14ac:dyDescent="0.35">
      <c r="A32" s="71">
        <f t="shared" si="1"/>
        <v>31</v>
      </c>
      <c r="B32" s="71">
        <f>IFERROR(MATCH(A$1&amp;A32,TABLE!C:C,0),"")</f>
        <v>186</v>
      </c>
      <c r="C32" s="138">
        <f t="shared" si="0"/>
        <v>31</v>
      </c>
      <c r="D32" s="138" t="str">
        <f ca="1">IFERROR(OFFSET(TABLE!D$1,MU!B32-1,0),"")</f>
        <v>Tom Mackreth</v>
      </c>
      <c r="E32" s="139">
        <f ca="1">IFERROR(VLOOKUP(D32,TABLE!D:P,8,FALSE),"")</f>
        <v>1</v>
      </c>
      <c r="F32" s="140">
        <f ca="1">IFERROR(VLOOKUP(D32,TABLE!D:P,13,FALSE),"")</f>
        <v>86</v>
      </c>
    </row>
    <row r="33" spans="1:6" ht="15.75" customHeight="1" x14ac:dyDescent="0.35">
      <c r="A33" s="71">
        <f t="shared" si="1"/>
        <v>32</v>
      </c>
      <c r="B33" s="71">
        <f>IFERROR(MATCH(A$1&amp;A33,TABLE!C:C,0),"")</f>
        <v>187</v>
      </c>
      <c r="C33" s="138">
        <f t="shared" si="0"/>
        <v>32</v>
      </c>
      <c r="D33" s="138" t="str">
        <f ca="1">IFERROR(OFFSET(TABLE!D$1,MU!B33-1,0),"")</f>
        <v>Oliver Savage</v>
      </c>
      <c r="E33" s="139">
        <f ca="1">IFERROR(VLOOKUP(D33,TABLE!D:P,8,FALSE),"")</f>
        <v>1</v>
      </c>
      <c r="F33" s="140">
        <f ca="1">IFERROR(VLOOKUP(D33,TABLE!D:P,13,FALSE),"")</f>
        <v>83</v>
      </c>
    </row>
    <row r="34" spans="1:6" ht="15.75" customHeight="1" x14ac:dyDescent="0.35">
      <c r="A34" s="71">
        <f t="shared" si="1"/>
        <v>33</v>
      </c>
      <c r="B34" s="71">
        <f>IFERROR(MATCH(A$1&amp;A34,TABLE!C:C,0),"")</f>
        <v>188</v>
      </c>
      <c r="C34" s="138">
        <f t="shared" si="0"/>
        <v>33</v>
      </c>
      <c r="D34" s="138" t="str">
        <f ca="1">IFERROR(OFFSET(TABLE!D$1,MU!B34-1,0),"")</f>
        <v>Drew Taylor</v>
      </c>
      <c r="E34" s="139">
        <f ca="1">IFERROR(VLOOKUP(D34,TABLE!D:P,8,FALSE),"")</f>
        <v>1</v>
      </c>
      <c r="F34" s="140">
        <f ca="1">IFERROR(VLOOKUP(D34,TABLE!D:P,13,FALSE),"")</f>
        <v>80</v>
      </c>
    </row>
    <row r="35" spans="1:6" ht="15.75" customHeight="1" x14ac:dyDescent="0.35">
      <c r="A35" s="71">
        <f t="shared" si="1"/>
        <v>34</v>
      </c>
      <c r="B35" s="71">
        <f>IFERROR(MATCH(A$1&amp;A35,TABLE!C:C,0),"")</f>
        <v>189</v>
      </c>
      <c r="C35" s="138">
        <f t="shared" si="0"/>
        <v>34</v>
      </c>
      <c r="D35" s="138" t="str">
        <f ca="1">IFERROR(OFFSET(TABLE!D$1,MU!B35-1,0),"")</f>
        <v>Patrick Barrett</v>
      </c>
      <c r="E35" s="139">
        <f ca="1">IFERROR(VLOOKUP(D35,TABLE!D:P,8,FALSE),"")</f>
        <v>1</v>
      </c>
      <c r="F35" s="140">
        <f ca="1">IFERROR(VLOOKUP(D35,TABLE!D:P,13,FALSE),"")</f>
        <v>79</v>
      </c>
    </row>
    <row r="36" spans="1:6" ht="15.75" customHeight="1" x14ac:dyDescent="0.35">
      <c r="A36" s="71">
        <f t="shared" si="1"/>
        <v>35</v>
      </c>
      <c r="B36" s="71">
        <f>IFERROR(MATCH(A$1&amp;A36,TABLE!C:C,0),"")</f>
        <v>190</v>
      </c>
      <c r="C36" s="138">
        <f t="shared" si="0"/>
        <v>35</v>
      </c>
      <c r="D36" s="138" t="str">
        <f ca="1">IFERROR(OFFSET(TABLE!D$1,MU!B36-1,0),"")</f>
        <v>Graham Ford</v>
      </c>
      <c r="E36" s="139">
        <f ca="1">IFERROR(VLOOKUP(D36,TABLE!D:P,8,FALSE),"")</f>
        <v>1</v>
      </c>
      <c r="F36" s="140">
        <f ca="1">IFERROR(VLOOKUP(D36,TABLE!D:P,13,FALSE),"")</f>
        <v>76</v>
      </c>
    </row>
    <row r="37" spans="1:6" ht="15.75" customHeight="1" x14ac:dyDescent="0.35">
      <c r="A37" s="71">
        <f t="shared" si="1"/>
        <v>36</v>
      </c>
      <c r="B37" s="71">
        <f>IFERROR(MATCH(A$1&amp;A37,TABLE!C:C,0),"")</f>
        <v>192</v>
      </c>
      <c r="C37" s="138">
        <f t="shared" si="0"/>
        <v>36</v>
      </c>
      <c r="D37" s="138" t="str">
        <f ca="1">IFERROR(OFFSET(TABLE!D$1,MU!B37-1,0),"")</f>
        <v>Oliver Pearson</v>
      </c>
      <c r="E37" s="139">
        <f ca="1">IFERROR(VLOOKUP(D37,TABLE!D:P,8,FALSE),"")</f>
        <v>1</v>
      </c>
      <c r="F37" s="140">
        <f ca="1">IFERROR(VLOOKUP(D37,TABLE!D:P,13,FALSE),"")</f>
        <v>63</v>
      </c>
    </row>
    <row r="38" spans="1:6" ht="15.75" customHeight="1" x14ac:dyDescent="0.35">
      <c r="A38" s="71">
        <f t="shared" si="1"/>
        <v>37</v>
      </c>
      <c r="B38" s="71" t="str">
        <f>IFERROR(MATCH(A$1&amp;A38,TABLE!C:C,0),"")</f>
        <v/>
      </c>
      <c r="C38" s="138">
        <f t="shared" si="0"/>
        <v>37</v>
      </c>
      <c r="D38" s="138" t="str">
        <f ca="1">IFERROR(OFFSET(TABLE!D$1,MU!B38-1,0),"")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IFERROR(MATCH(A$1&amp;A39,TABLE!C:C,0),"")</f>
        <v/>
      </c>
      <c r="C39" s="138">
        <f t="shared" si="0"/>
        <v>38</v>
      </c>
      <c r="D39" s="138" t="str">
        <f ca="1">IFERROR(OFFSET(TABLE!D$1,MU!B39-1,0),"")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IFERROR(MATCH(A$1&amp;A40,TABLE!C:C,0),"")</f>
        <v/>
      </c>
      <c r="C40" s="138">
        <f t="shared" si="0"/>
        <v>39</v>
      </c>
      <c r="D40" s="138" t="str">
        <f ca="1">IFERROR(OFFSET(TABLE!D$1,MU!B40-1,0),"")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IFERROR(MATCH(A$1&amp;A41,TABLE!C:C,0),"")</f>
        <v/>
      </c>
      <c r="C41" s="138">
        <f t="shared" si="0"/>
        <v>40</v>
      </c>
      <c r="D41" s="138" t="str">
        <f ca="1">IFERROR(OFFSET(TABLE!D$1,MU!B41-1,0),"")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IFERROR(MATCH(A$1&amp;A42,TABLE!C:C,0),"")</f>
        <v/>
      </c>
      <c r="C42" s="138">
        <f t="shared" si="0"/>
        <v>41</v>
      </c>
      <c r="D42" s="138" t="str">
        <f ca="1">IFERROR(OFFSET(TABLE!D$1,MU!B42-1,0),"")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IFERROR(MATCH(A$1&amp;A43,TABLE!C:C,0),"")</f>
        <v/>
      </c>
      <c r="C43" s="138">
        <f t="shared" si="0"/>
        <v>42</v>
      </c>
      <c r="D43" s="138" t="str">
        <f ca="1">IFERROR(OFFSET(TABLE!D$1,MU!B43-1,0),"")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IFERROR(MATCH(A$1&amp;A44,TABLE!C:C,0),"")</f>
        <v/>
      </c>
      <c r="C44" s="138">
        <f t="shared" si="0"/>
        <v>43</v>
      </c>
      <c r="D44" s="138" t="str">
        <f ca="1">IFERROR(OFFSET(TABLE!D$1,MU!B44-1,0),"")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IFERROR(MATCH(A$1&amp;A45,TABLE!C:C,0),"")</f>
        <v/>
      </c>
      <c r="C45" s="138">
        <f t="shared" si="0"/>
        <v>44</v>
      </c>
      <c r="D45" s="138" t="str">
        <f ca="1">IFERROR(OFFSET(TABLE!D$1,MU!B45-1,0),"")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IFERROR(MATCH(A$1&amp;A46,TABLE!C:C,0),"")</f>
        <v/>
      </c>
      <c r="C46" s="138">
        <f t="shared" si="0"/>
        <v>45</v>
      </c>
      <c r="D46" s="138" t="str">
        <f ca="1">IFERROR(OFFSET(TABLE!D$1,MU!B46-1,0),"")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IFERROR(MATCH(A$1&amp;A47,TABLE!C:C,0),"")</f>
        <v/>
      </c>
      <c r="C47" s="138">
        <f t="shared" si="0"/>
        <v>46</v>
      </c>
      <c r="D47" s="138" t="str">
        <f ca="1">IFERROR(OFFSET(TABLE!D$1,MU!B47-1,0),"")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IFERROR(MATCH(A$1&amp;A48,TABLE!C:C,0),"")</f>
        <v/>
      </c>
      <c r="C48" s="138">
        <f t="shared" si="0"/>
        <v>47</v>
      </c>
      <c r="D48" s="138" t="str">
        <f ca="1">IFERROR(OFFSET(TABLE!D$1,MU!B48-1,0),"")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IFERROR(MATCH(A$1&amp;A49,TABLE!C:C,0),"")</f>
        <v/>
      </c>
      <c r="C49" s="138">
        <f t="shared" si="0"/>
        <v>48</v>
      </c>
      <c r="D49" s="138" t="str">
        <f ca="1">IFERROR(OFFSET(TABLE!D$1,MU!B49-1,0),"")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IFERROR(MATCH(A$1&amp;A50,TABLE!C:C,0),"")</f>
        <v/>
      </c>
      <c r="C50" s="138">
        <f t="shared" si="0"/>
        <v>49</v>
      </c>
      <c r="D50" s="138" t="str">
        <f ca="1">IFERROR(OFFSET(TABLE!D$1,MU!B50-1,0),"")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IFERROR(MATCH(A$1&amp;A51,TABLE!C:C,0),"")</f>
        <v/>
      </c>
      <c r="C51" s="138">
        <f t="shared" si="0"/>
        <v>50</v>
      </c>
      <c r="D51" s="138" t="str">
        <f ca="1">IFERROR(OFFSET(TABLE!D$1,MU!B51-1,0),"")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1" spans="1:1" ht="17.5" x14ac:dyDescent="0.35">
      <c r="A1" s="104" t="str">
        <f>"Grand Prix "&amp;TABLE!F1&amp;" last updated "&amp;TABLE!H2&amp;" "&amp;TABLE!I2&amp;" "&amp;TABLE!J2</f>
        <v>Grand Prix  last updated 25 Nov 23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"/>
  <sheetViews>
    <sheetView workbookViewId="0"/>
  </sheetViews>
  <sheetFormatPr defaultColWidth="14.453125" defaultRowHeight="15" customHeight="1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135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IFERROR(MATCH(A$1&amp;A2,TABLE!A:A,0),"")</f>
        <v>6</v>
      </c>
      <c r="C2" s="138">
        <f t="shared" ref="C2:C151" si="0">A2</f>
        <v>1</v>
      </c>
      <c r="D2" s="138" t="str">
        <f ca="1">IFERROR(OFFSET(TABLE!D$1,F!B2-1,0),"")</f>
        <v>Rachel Davidson</v>
      </c>
      <c r="E2" s="139">
        <f ca="1">IFERROR(VLOOKUP(D2,TABLE!D:P,8,FALSE),"")</f>
        <v>15</v>
      </c>
      <c r="F2" s="140">
        <f ca="1">IFERROR(VLOOKUP(D2,TABLE!D:P,13,FALSE),"")</f>
        <v>800</v>
      </c>
    </row>
    <row r="3" spans="1:6" ht="14.5" x14ac:dyDescent="0.35">
      <c r="A3" s="71">
        <f t="shared" ref="A3:A151" si="1">A2+1</f>
        <v>2</v>
      </c>
      <c r="B3" s="71">
        <f>IFERROR(MATCH(A$1&amp;A3,TABLE!A:A,0),"")</f>
        <v>7</v>
      </c>
      <c r="C3" s="138">
        <f t="shared" si="0"/>
        <v>2</v>
      </c>
      <c r="D3" s="138" t="str">
        <f ca="1">IFERROR(OFFSET(TABLE!D$1,F!B3-1,0),"")</f>
        <v>Samantha Harris</v>
      </c>
      <c r="E3" s="139">
        <f ca="1">IFERROR(VLOOKUP(D3,TABLE!D:P,8,FALSE),"")</f>
        <v>15</v>
      </c>
      <c r="F3" s="140">
        <f ca="1">IFERROR(VLOOKUP(D3,TABLE!D:P,13,FALSE),"")</f>
        <v>798</v>
      </c>
    </row>
    <row r="4" spans="1:6" ht="14.5" x14ac:dyDescent="0.35">
      <c r="A4" s="71">
        <f t="shared" si="1"/>
        <v>3</v>
      </c>
      <c r="B4" s="71">
        <f>IFERROR(MATCH(A$1&amp;A4,TABLE!A:A,0),"")</f>
        <v>8</v>
      </c>
      <c r="C4" s="138">
        <f t="shared" si="0"/>
        <v>3</v>
      </c>
      <c r="D4" s="138" t="str">
        <f ca="1">IFERROR(OFFSET(TABLE!D$1,F!B4-1,0),"")</f>
        <v>Amanda Spencer</v>
      </c>
      <c r="E4" s="139">
        <f ca="1">IFERROR(VLOOKUP(D4,TABLE!D:P,8,FALSE),"")</f>
        <v>13</v>
      </c>
      <c r="F4" s="140">
        <f ca="1">IFERROR(VLOOKUP(D4,TABLE!D:P,13,FALSE),"")</f>
        <v>796</v>
      </c>
    </row>
    <row r="5" spans="1:6" ht="14.5" x14ac:dyDescent="0.35">
      <c r="A5" s="71">
        <f t="shared" si="1"/>
        <v>4</v>
      </c>
      <c r="B5" s="71">
        <f>IFERROR(MATCH(A$1&amp;A5,TABLE!A:A,0),"")</f>
        <v>9</v>
      </c>
      <c r="C5" s="138">
        <f t="shared" si="0"/>
        <v>4</v>
      </c>
      <c r="D5" s="138" t="str">
        <f ca="1">IFERROR(OFFSET(TABLE!D$1,F!B5-1,0),"")</f>
        <v>Sarah Shanks</v>
      </c>
      <c r="E5" s="139">
        <f ca="1">IFERROR(VLOOKUP(D5,TABLE!D:P,8,FALSE),"")</f>
        <v>9</v>
      </c>
      <c r="F5" s="140">
        <f ca="1">IFERROR(VLOOKUP(D5,TABLE!D:P,13,FALSE),"")</f>
        <v>792</v>
      </c>
    </row>
    <row r="6" spans="1:6" ht="14.5" x14ac:dyDescent="0.35">
      <c r="A6" s="71">
        <f t="shared" si="1"/>
        <v>5</v>
      </c>
      <c r="B6" s="71">
        <f>IFERROR(MATCH(A$1&amp;A6,TABLE!A:A,0),"")</f>
        <v>10</v>
      </c>
      <c r="C6" s="138">
        <f t="shared" si="0"/>
        <v>5</v>
      </c>
      <c r="D6" s="138" t="str">
        <f ca="1">IFERROR(OFFSET(TABLE!D$1,F!B6-1,0),"")</f>
        <v>Steph Gledhill</v>
      </c>
      <c r="E6" s="139">
        <f ca="1">IFERROR(VLOOKUP(D6,TABLE!D:P,8,FALSE),"")</f>
        <v>15</v>
      </c>
      <c r="F6" s="140">
        <f ca="1">IFERROR(VLOOKUP(D6,TABLE!D:P,13,FALSE),"")</f>
        <v>777</v>
      </c>
    </row>
    <row r="7" spans="1:6" ht="14.5" x14ac:dyDescent="0.35">
      <c r="A7" s="71">
        <f t="shared" si="1"/>
        <v>6</v>
      </c>
      <c r="B7" s="71">
        <f>IFERROR(MATCH(A$1&amp;A7,TABLE!A:A,0),"")</f>
        <v>11</v>
      </c>
      <c r="C7" s="138">
        <f t="shared" si="0"/>
        <v>6</v>
      </c>
      <c r="D7" s="138" t="str">
        <f ca="1">IFERROR(OFFSET(TABLE!D$1,F!B7-1,0),"")</f>
        <v>Liz Adams</v>
      </c>
      <c r="E7" s="139">
        <f ca="1">IFERROR(VLOOKUP(D7,TABLE!D:P,8,FALSE),"")</f>
        <v>12</v>
      </c>
      <c r="F7" s="140">
        <f ca="1">IFERROR(VLOOKUP(D7,TABLE!D:P,13,FALSE),"")</f>
        <v>771</v>
      </c>
    </row>
    <row r="8" spans="1:6" ht="14.5" x14ac:dyDescent="0.35">
      <c r="A8" s="71">
        <f t="shared" si="1"/>
        <v>7</v>
      </c>
      <c r="B8" s="71">
        <f>IFERROR(MATCH(A$1&amp;A8,TABLE!A:A,0),"")</f>
        <v>12</v>
      </c>
      <c r="C8" s="138">
        <f t="shared" si="0"/>
        <v>7</v>
      </c>
      <c r="D8" s="138" t="str">
        <f ca="1">IFERROR(OFFSET(TABLE!D$1,F!B8-1,0),"")</f>
        <v>Sue Sunderland</v>
      </c>
      <c r="E8" s="139">
        <f ca="1">IFERROR(VLOOKUP(D8,TABLE!D:P,8,FALSE),"")</f>
        <v>18</v>
      </c>
      <c r="F8" s="140">
        <f ca="1">IFERROR(VLOOKUP(D8,TABLE!D:P,13,FALSE),"")</f>
        <v>770</v>
      </c>
    </row>
    <row r="9" spans="1:6" ht="14.5" x14ac:dyDescent="0.35">
      <c r="A9" s="71">
        <f t="shared" si="1"/>
        <v>8</v>
      </c>
      <c r="B9" s="71">
        <f>IFERROR(MATCH(A$1&amp;A9,TABLE!A:A,0),"")</f>
        <v>13</v>
      </c>
      <c r="C9" s="138">
        <f t="shared" si="0"/>
        <v>8</v>
      </c>
      <c r="D9" s="138" t="str">
        <f ca="1">IFERROR(OFFSET(TABLE!D$1,F!B9-1,0),"")</f>
        <v>Hayley Nancolas</v>
      </c>
      <c r="E9" s="139">
        <f ca="1">IFERROR(VLOOKUP(D9,TABLE!D:P,8,FALSE),"")</f>
        <v>8</v>
      </c>
      <c r="F9" s="140">
        <f ca="1">IFERROR(VLOOKUP(D9,TABLE!D:P,13,FALSE),"")</f>
        <v>765</v>
      </c>
    </row>
    <row r="10" spans="1:6" ht="14.5" x14ac:dyDescent="0.35">
      <c r="A10" s="71">
        <f t="shared" si="1"/>
        <v>9</v>
      </c>
      <c r="B10" s="71">
        <f>IFERROR(MATCH(A$1&amp;A10,TABLE!A:A,0),"")</f>
        <v>14</v>
      </c>
      <c r="C10" s="138">
        <f t="shared" si="0"/>
        <v>9</v>
      </c>
      <c r="D10" s="138" t="str">
        <f ca="1">IFERROR(OFFSET(TABLE!D$1,F!B10-1,0),"")</f>
        <v>Leila Kara</v>
      </c>
      <c r="E10" s="139">
        <f ca="1">IFERROR(VLOOKUP(D10,TABLE!D:P,8,FALSE),"")</f>
        <v>18</v>
      </c>
      <c r="F10" s="140">
        <f ca="1">IFERROR(VLOOKUP(D10,TABLE!D:P,13,FALSE),"")</f>
        <v>757</v>
      </c>
    </row>
    <row r="11" spans="1:6" ht="14.5" x14ac:dyDescent="0.35">
      <c r="A11" s="71">
        <f t="shared" si="1"/>
        <v>10</v>
      </c>
      <c r="B11" s="71">
        <f>IFERROR(MATCH(A$1&amp;A11,TABLE!A:A,0),"")</f>
        <v>15</v>
      </c>
      <c r="C11" s="138">
        <f t="shared" si="0"/>
        <v>10</v>
      </c>
      <c r="D11" s="138" t="str">
        <f ca="1">IFERROR(OFFSET(TABLE!D$1,F!B11-1,0),"")</f>
        <v>Vicki Johnstone</v>
      </c>
      <c r="E11" s="139">
        <f ca="1">IFERROR(VLOOKUP(D11,TABLE!D:P,8,FALSE),"")</f>
        <v>9</v>
      </c>
      <c r="F11" s="140">
        <f ca="1">IFERROR(VLOOKUP(D11,TABLE!D:P,13,FALSE),"")</f>
        <v>750</v>
      </c>
    </row>
    <row r="12" spans="1:6" ht="14.5" x14ac:dyDescent="0.35">
      <c r="A12" s="71">
        <f t="shared" si="1"/>
        <v>11</v>
      </c>
      <c r="B12" s="71">
        <f>IFERROR(MATCH(A$1&amp;A12,TABLE!A:A,0),"")</f>
        <v>16</v>
      </c>
      <c r="C12" s="138">
        <f t="shared" si="0"/>
        <v>11</v>
      </c>
      <c r="D12" s="138" t="str">
        <f ca="1">IFERROR(OFFSET(TABLE!D$1,F!B12-1,0),"")</f>
        <v>Louise Jennings</v>
      </c>
      <c r="E12" s="139">
        <f ca="1">IFERROR(VLOOKUP(D12,TABLE!D:P,8,FALSE),"")</f>
        <v>9</v>
      </c>
      <c r="F12" s="140">
        <f ca="1">IFERROR(VLOOKUP(D12,TABLE!D:P,13,FALSE),"")</f>
        <v>737</v>
      </c>
    </row>
    <row r="13" spans="1:6" ht="14.5" x14ac:dyDescent="0.35">
      <c r="A13" s="71">
        <f t="shared" si="1"/>
        <v>12</v>
      </c>
      <c r="B13" s="71">
        <f>IFERROR(MATCH(A$1&amp;A13,TABLE!A:A,0),"")</f>
        <v>17</v>
      </c>
      <c r="C13" s="138">
        <f t="shared" si="0"/>
        <v>12</v>
      </c>
      <c r="D13" s="138" t="str">
        <f ca="1">IFERROR(OFFSET(TABLE!D$1,F!B13-1,0),"")</f>
        <v>Pascale Fotherby</v>
      </c>
      <c r="E13" s="139">
        <f ca="1">IFERROR(VLOOKUP(D13,TABLE!D:P,8,FALSE),"")</f>
        <v>12</v>
      </c>
      <c r="F13" s="140">
        <f ca="1">IFERROR(VLOOKUP(D13,TABLE!D:P,13,FALSE),"")</f>
        <v>731</v>
      </c>
    </row>
    <row r="14" spans="1:6" ht="14.5" x14ac:dyDescent="0.35">
      <c r="A14" s="71">
        <f t="shared" si="1"/>
        <v>13</v>
      </c>
      <c r="B14" s="71">
        <f>IFERROR(MATCH(A$1&amp;A14,TABLE!A:A,0),"")</f>
        <v>18</v>
      </c>
      <c r="C14" s="138">
        <f t="shared" si="0"/>
        <v>13</v>
      </c>
      <c r="D14" s="138" t="str">
        <f ca="1">IFERROR(OFFSET(TABLE!D$1,F!B14-1,0),"")</f>
        <v>Ruth Warren</v>
      </c>
      <c r="E14" s="139">
        <f ca="1">IFERROR(VLOOKUP(D14,TABLE!D:P,8,FALSE),"")</f>
        <v>9</v>
      </c>
      <c r="F14" s="140">
        <f ca="1">IFERROR(VLOOKUP(D14,TABLE!D:P,13,FALSE),"")</f>
        <v>723</v>
      </c>
    </row>
    <row r="15" spans="1:6" ht="14.5" x14ac:dyDescent="0.35">
      <c r="A15" s="71">
        <f t="shared" si="1"/>
        <v>14</v>
      </c>
      <c r="B15" s="71">
        <f>IFERROR(MATCH(A$1&amp;A15,TABLE!A:A,0),"")</f>
        <v>19</v>
      </c>
      <c r="C15" s="138">
        <f t="shared" si="0"/>
        <v>14</v>
      </c>
      <c r="D15" s="138" t="str">
        <f ca="1">IFERROR(OFFSET(TABLE!D$1,F!B15-1,0),"")</f>
        <v>Georgia Baynes</v>
      </c>
      <c r="E15" s="139">
        <f ca="1">IFERROR(VLOOKUP(D15,TABLE!D:P,8,FALSE),"")</f>
        <v>7</v>
      </c>
      <c r="F15" s="140">
        <f ca="1">IFERROR(VLOOKUP(D15,TABLE!D:P,13,FALSE),"")</f>
        <v>688</v>
      </c>
    </row>
    <row r="16" spans="1:6" ht="14.5" x14ac:dyDescent="0.35">
      <c r="A16" s="71">
        <f t="shared" si="1"/>
        <v>15</v>
      </c>
      <c r="B16" s="71">
        <f>IFERROR(MATCH(A$1&amp;A16,TABLE!A:A,0),"")</f>
        <v>20</v>
      </c>
      <c r="C16" s="138">
        <f t="shared" si="0"/>
        <v>15</v>
      </c>
      <c r="D16" s="138" t="str">
        <f ca="1">IFERROR(OFFSET(TABLE!D$1,F!B16-1,0),"")</f>
        <v>Carol Reid</v>
      </c>
      <c r="E16" s="139">
        <f ca="1">IFERROR(VLOOKUP(D16,TABLE!D:P,8,FALSE),"")</f>
        <v>7</v>
      </c>
      <c r="F16" s="140">
        <f ca="1">IFERROR(VLOOKUP(D16,TABLE!D:P,13,FALSE),"")</f>
        <v>658</v>
      </c>
    </row>
    <row r="17" spans="1:6" ht="14.5" x14ac:dyDescent="0.35">
      <c r="A17" s="71">
        <f t="shared" si="1"/>
        <v>16</v>
      </c>
      <c r="B17" s="71">
        <f>IFERROR(MATCH(A$1&amp;A17,TABLE!A:A,0),"")</f>
        <v>21</v>
      </c>
      <c r="C17" s="138">
        <f t="shared" si="0"/>
        <v>16</v>
      </c>
      <c r="D17" s="138" t="str">
        <f ca="1">IFERROR(OFFSET(TABLE!D$1,F!B17-1,0),"")</f>
        <v>Becca Keevash</v>
      </c>
      <c r="E17" s="139">
        <f ca="1">IFERROR(VLOOKUP(D17,TABLE!D:P,8,FALSE),"")</f>
        <v>7</v>
      </c>
      <c r="F17" s="140">
        <f ca="1">IFERROR(VLOOKUP(D17,TABLE!D:P,13,FALSE),"")</f>
        <v>618</v>
      </c>
    </row>
    <row r="18" spans="1:6" ht="14.5" x14ac:dyDescent="0.35">
      <c r="A18" s="71">
        <f t="shared" si="1"/>
        <v>17</v>
      </c>
      <c r="B18" s="71">
        <f>IFERROR(MATCH(A$1&amp;A18,TABLE!A:A,0),"")</f>
        <v>22</v>
      </c>
      <c r="C18" s="138">
        <f t="shared" si="0"/>
        <v>17</v>
      </c>
      <c r="D18" s="138" t="str">
        <f ca="1">IFERROR(OFFSET(TABLE!D$1,F!B18-1,0),"")</f>
        <v>Rebecca Whalley</v>
      </c>
      <c r="E18" s="139">
        <f ca="1">IFERROR(VLOOKUP(D18,TABLE!D:P,8,FALSE),"")</f>
        <v>6</v>
      </c>
      <c r="F18" s="140">
        <f ca="1">IFERROR(VLOOKUP(D18,TABLE!D:P,13,FALSE),"")</f>
        <v>600</v>
      </c>
    </row>
    <row r="19" spans="1:6" ht="14.5" x14ac:dyDescent="0.35">
      <c r="A19" s="71">
        <f t="shared" si="1"/>
        <v>18</v>
      </c>
      <c r="B19" s="71">
        <f>IFERROR(MATCH(A$1&amp;A19,TABLE!A:A,0),"")</f>
        <v>23</v>
      </c>
      <c r="C19" s="138">
        <f t="shared" si="0"/>
        <v>18</v>
      </c>
      <c r="D19" s="138" t="str">
        <f ca="1">IFERROR(OFFSET(TABLE!D$1,F!B19-1,0),"")</f>
        <v>Faith Bowman</v>
      </c>
      <c r="E19" s="139">
        <f ca="1">IFERROR(VLOOKUP(D19,TABLE!D:P,8,FALSE),"")</f>
        <v>6</v>
      </c>
      <c r="F19" s="140">
        <f ca="1">IFERROR(VLOOKUP(D19,TABLE!D:P,13,FALSE),"")</f>
        <v>587</v>
      </c>
    </row>
    <row r="20" spans="1:6" ht="14.5" x14ac:dyDescent="0.35">
      <c r="A20" s="71">
        <f t="shared" si="1"/>
        <v>19</v>
      </c>
      <c r="B20" s="71">
        <f>IFERROR(MATCH(A$1&amp;A20,TABLE!A:A,0),"")</f>
        <v>24</v>
      </c>
      <c r="C20" s="138">
        <f t="shared" si="0"/>
        <v>19</v>
      </c>
      <c r="D20" s="138" t="str">
        <f ca="1">IFERROR(OFFSET(TABLE!D$1,F!B20-1,0),"")</f>
        <v>Pip Trevorrow</v>
      </c>
      <c r="E20" s="139">
        <f ca="1">IFERROR(VLOOKUP(D20,TABLE!D:P,8,FALSE),"")</f>
        <v>6</v>
      </c>
      <c r="F20" s="140">
        <f ca="1">IFERROR(VLOOKUP(D20,TABLE!D:P,13,FALSE),"")</f>
        <v>557</v>
      </c>
    </row>
    <row r="21" spans="1:6" ht="15.75" customHeight="1" x14ac:dyDescent="0.35">
      <c r="A21" s="71">
        <f t="shared" si="1"/>
        <v>20</v>
      </c>
      <c r="B21" s="71">
        <f>IFERROR(MATCH(A$1&amp;A21,TABLE!A:A,0),"")</f>
        <v>25</v>
      </c>
      <c r="C21" s="138">
        <f t="shared" si="0"/>
        <v>20</v>
      </c>
      <c r="D21" s="138" t="str">
        <f ca="1">IFERROR(OFFSET(TABLE!D$1,F!B21-1,0),"")</f>
        <v>Ella Savage</v>
      </c>
      <c r="E21" s="139">
        <f ca="1">IFERROR(VLOOKUP(D21,TABLE!D:P,8,FALSE),"")</f>
        <v>5</v>
      </c>
      <c r="F21" s="140">
        <f ca="1">IFERROR(VLOOKUP(D21,TABLE!D:P,13,FALSE),"")</f>
        <v>476</v>
      </c>
    </row>
    <row r="22" spans="1:6" ht="15.75" customHeight="1" x14ac:dyDescent="0.35">
      <c r="A22" s="71">
        <f t="shared" si="1"/>
        <v>21</v>
      </c>
      <c r="B22" s="71">
        <f>IFERROR(MATCH(A$1&amp;A22,TABLE!A:A,0),"")</f>
        <v>26</v>
      </c>
      <c r="C22" s="138">
        <f t="shared" si="0"/>
        <v>21</v>
      </c>
      <c r="D22" s="138" t="str">
        <f ca="1">IFERROR(OFFSET(TABLE!D$1,F!B22-1,0),"")</f>
        <v>Nicola Hartley</v>
      </c>
      <c r="E22" s="139">
        <f ca="1">IFERROR(VLOOKUP(D22,TABLE!D:P,8,FALSE),"")</f>
        <v>5</v>
      </c>
      <c r="F22" s="140">
        <f ca="1">IFERROR(VLOOKUP(D22,TABLE!D:P,13,FALSE),"")</f>
        <v>453</v>
      </c>
    </row>
    <row r="23" spans="1:6" ht="15.75" customHeight="1" x14ac:dyDescent="0.35">
      <c r="A23" s="71">
        <f t="shared" si="1"/>
        <v>22</v>
      </c>
      <c r="B23" s="71">
        <f>IFERROR(MATCH(A$1&amp;A23,TABLE!A:A,0),"")</f>
        <v>27</v>
      </c>
      <c r="C23" s="138">
        <f t="shared" si="0"/>
        <v>22</v>
      </c>
      <c r="D23" s="138" t="str">
        <f ca="1">IFERROR(OFFSET(TABLE!D$1,F!B23-1,0),"")</f>
        <v>Jillian Sabourn</v>
      </c>
      <c r="E23" s="139">
        <f ca="1">IFERROR(VLOOKUP(D23,TABLE!D:P,8,FALSE),"")</f>
        <v>5</v>
      </c>
      <c r="F23" s="140">
        <f ca="1">IFERROR(VLOOKUP(D23,TABLE!D:P,13,FALSE),"")</f>
        <v>433</v>
      </c>
    </row>
    <row r="24" spans="1:6" ht="15.75" customHeight="1" x14ac:dyDescent="0.35">
      <c r="A24" s="71">
        <f t="shared" si="1"/>
        <v>23</v>
      </c>
      <c r="B24" s="71">
        <f>IFERROR(MATCH(A$1&amp;A24,TABLE!A:A,0),"")</f>
        <v>28</v>
      </c>
      <c r="C24" s="138">
        <f t="shared" si="0"/>
        <v>23</v>
      </c>
      <c r="D24" s="138" t="str">
        <f ca="1">IFERROR(OFFSET(TABLE!D$1,F!B24-1,0),"")</f>
        <v>Heidi Siddle</v>
      </c>
      <c r="E24" s="139">
        <f ca="1">IFERROR(VLOOKUP(D24,TABLE!D:P,8,FALSE),"")</f>
        <v>4</v>
      </c>
      <c r="F24" s="140">
        <f ca="1">IFERROR(VLOOKUP(D24,TABLE!D:P,13,FALSE),"")</f>
        <v>380</v>
      </c>
    </row>
    <row r="25" spans="1:6" ht="15.75" customHeight="1" x14ac:dyDescent="0.35">
      <c r="A25" s="71">
        <f t="shared" si="1"/>
        <v>24</v>
      </c>
      <c r="B25" s="71">
        <f>IFERROR(MATCH(A$1&amp;A25,TABLE!A:A,0),"")</f>
        <v>29</v>
      </c>
      <c r="C25" s="138">
        <f t="shared" si="0"/>
        <v>24</v>
      </c>
      <c r="D25" s="138" t="str">
        <f ca="1">IFERROR(OFFSET(TABLE!D$1,F!B25-1,0),"")</f>
        <v>Kinga Bugajska</v>
      </c>
      <c r="E25" s="139">
        <f ca="1">IFERROR(VLOOKUP(D25,TABLE!D:P,8,FALSE),"")</f>
        <v>4</v>
      </c>
      <c r="F25" s="140">
        <f ca="1">IFERROR(VLOOKUP(D25,TABLE!D:P,13,FALSE),"")</f>
        <v>380</v>
      </c>
    </row>
    <row r="26" spans="1:6" ht="15.75" customHeight="1" x14ac:dyDescent="0.35">
      <c r="A26" s="71">
        <f t="shared" si="1"/>
        <v>25</v>
      </c>
      <c r="B26" s="71">
        <f>IFERROR(MATCH(A$1&amp;A26,TABLE!A:A,0),"")</f>
        <v>30</v>
      </c>
      <c r="C26" s="138">
        <f t="shared" si="0"/>
        <v>25</v>
      </c>
      <c r="D26" s="138" t="str">
        <f ca="1">IFERROR(OFFSET(TABLE!D$1,F!B26-1,0),"")</f>
        <v>Cherie Carter</v>
      </c>
      <c r="E26" s="139">
        <f ca="1">IFERROR(VLOOKUP(D26,TABLE!D:P,8,FALSE),"")</f>
        <v>4</v>
      </c>
      <c r="F26" s="140">
        <f ca="1">IFERROR(VLOOKUP(D26,TABLE!D:P,13,FALSE),"")</f>
        <v>379</v>
      </c>
    </row>
    <row r="27" spans="1:6" ht="15.75" customHeight="1" x14ac:dyDescent="0.35">
      <c r="A27" s="71">
        <f t="shared" si="1"/>
        <v>26</v>
      </c>
      <c r="B27" s="71">
        <f>IFERROR(MATCH(A$1&amp;A27,TABLE!A:A,0),"")</f>
        <v>31</v>
      </c>
      <c r="C27" s="138">
        <f t="shared" si="0"/>
        <v>26</v>
      </c>
      <c r="D27" s="138" t="str">
        <f ca="1">IFERROR(OFFSET(TABLE!D$1,F!B27-1,0),"")</f>
        <v>Jade Beale</v>
      </c>
      <c r="E27" s="139">
        <f ca="1">IFERROR(VLOOKUP(D27,TABLE!D:P,8,FALSE),"")</f>
        <v>4</v>
      </c>
      <c r="F27" s="140">
        <f ca="1">IFERROR(VLOOKUP(D27,TABLE!D:P,13,FALSE),"")</f>
        <v>370</v>
      </c>
    </row>
    <row r="28" spans="1:6" ht="15.75" customHeight="1" x14ac:dyDescent="0.35">
      <c r="A28" s="71">
        <f t="shared" si="1"/>
        <v>27</v>
      </c>
      <c r="B28" s="71">
        <f>IFERROR(MATCH(A$1&amp;A28,TABLE!A:A,0),"")</f>
        <v>32</v>
      </c>
      <c r="C28" s="138">
        <f t="shared" si="0"/>
        <v>27</v>
      </c>
      <c r="D28" s="138" t="str">
        <f ca="1">IFERROR(OFFSET(TABLE!D$1,F!B28-1,0),"")</f>
        <v>Christine Huckerby</v>
      </c>
      <c r="E28" s="139">
        <f ca="1">IFERROR(VLOOKUP(D28,TABLE!D:P,8,FALSE),"")</f>
        <v>4</v>
      </c>
      <c r="F28" s="140">
        <f ca="1">IFERROR(VLOOKUP(D28,TABLE!D:P,13,FALSE),"")</f>
        <v>365</v>
      </c>
    </row>
    <row r="29" spans="1:6" ht="15.75" customHeight="1" x14ac:dyDescent="0.35">
      <c r="A29" s="71">
        <f t="shared" si="1"/>
        <v>28</v>
      </c>
      <c r="B29" s="71">
        <f>IFERROR(MATCH(A$1&amp;A29,TABLE!A:A,0),"")</f>
        <v>33</v>
      </c>
      <c r="C29" s="138">
        <f t="shared" si="0"/>
        <v>28</v>
      </c>
      <c r="D29" s="138" t="str">
        <f ca="1">IFERROR(OFFSET(TABLE!D$1,F!B29-1,0),"")</f>
        <v>Kat O'Mahony</v>
      </c>
      <c r="E29" s="139">
        <f ca="1">IFERROR(VLOOKUP(D29,TABLE!D:P,8,FALSE),"")</f>
        <v>3</v>
      </c>
      <c r="F29" s="140">
        <f ca="1">IFERROR(VLOOKUP(D29,TABLE!D:P,13,FALSE),"")</f>
        <v>296</v>
      </c>
    </row>
    <row r="30" spans="1:6" ht="15.75" customHeight="1" x14ac:dyDescent="0.35">
      <c r="A30" s="71">
        <f t="shared" si="1"/>
        <v>29</v>
      </c>
      <c r="B30" s="71">
        <f>IFERROR(MATCH(A$1&amp;A30,TABLE!A:A,0),"")</f>
        <v>34</v>
      </c>
      <c r="C30" s="138">
        <f t="shared" si="0"/>
        <v>29</v>
      </c>
      <c r="D30" s="138" t="str">
        <f ca="1">IFERROR(OFFSET(TABLE!D$1,F!B30-1,0),"")</f>
        <v>Angeline Dresser</v>
      </c>
      <c r="E30" s="139">
        <f ca="1">IFERROR(VLOOKUP(D30,TABLE!D:P,8,FALSE),"")</f>
        <v>3</v>
      </c>
      <c r="F30" s="140">
        <f ca="1">IFERROR(VLOOKUP(D30,TABLE!D:P,13,FALSE),"")</f>
        <v>285</v>
      </c>
    </row>
    <row r="31" spans="1:6" ht="15.75" customHeight="1" x14ac:dyDescent="0.35">
      <c r="A31" s="71">
        <f t="shared" si="1"/>
        <v>30</v>
      </c>
      <c r="B31" s="71">
        <f>IFERROR(MATCH(A$1&amp;A31,TABLE!A:A,0),"")</f>
        <v>35</v>
      </c>
      <c r="C31" s="138">
        <f t="shared" si="0"/>
        <v>30</v>
      </c>
      <c r="D31" s="138" t="str">
        <f ca="1">IFERROR(OFFSET(TABLE!D$1,F!B31-1,0),"")</f>
        <v>Rebecca Segal</v>
      </c>
      <c r="E31" s="139">
        <f ca="1">IFERROR(VLOOKUP(D31,TABLE!D:P,8,FALSE),"")</f>
        <v>3</v>
      </c>
      <c r="F31" s="140">
        <f ca="1">IFERROR(VLOOKUP(D31,TABLE!D:P,13,FALSE),"")</f>
        <v>281</v>
      </c>
    </row>
    <row r="32" spans="1:6" ht="15.75" customHeight="1" x14ac:dyDescent="0.35">
      <c r="A32" s="71">
        <f t="shared" si="1"/>
        <v>31</v>
      </c>
      <c r="B32" s="71">
        <f>IFERROR(MATCH(A$1&amp;A32,TABLE!A:A,0),"")</f>
        <v>36</v>
      </c>
      <c r="C32" s="138">
        <f t="shared" si="0"/>
        <v>31</v>
      </c>
      <c r="D32" s="138" t="str">
        <f ca="1">IFERROR(OFFSET(TABLE!D$1,F!B32-1,0),"")</f>
        <v>Gemma Merritt</v>
      </c>
      <c r="E32" s="139">
        <f ca="1">IFERROR(VLOOKUP(D32,TABLE!D:P,8,FALSE),"")</f>
        <v>3</v>
      </c>
      <c r="F32" s="140">
        <f ca="1">IFERROR(VLOOKUP(D32,TABLE!D:P,13,FALSE),"")</f>
        <v>272</v>
      </c>
    </row>
    <row r="33" spans="1:6" ht="15.75" customHeight="1" x14ac:dyDescent="0.35">
      <c r="A33" s="71">
        <f t="shared" si="1"/>
        <v>32</v>
      </c>
      <c r="B33" s="71">
        <f>IFERROR(MATCH(A$1&amp;A33,TABLE!A:A,0),"")</f>
        <v>37</v>
      </c>
      <c r="C33" s="138">
        <f t="shared" si="0"/>
        <v>32</v>
      </c>
      <c r="D33" s="138" t="str">
        <f ca="1">IFERROR(OFFSET(TABLE!D$1,F!B33-1,0),"")</f>
        <v>Caroline Robson</v>
      </c>
      <c r="E33" s="139">
        <f ca="1">IFERROR(VLOOKUP(D33,TABLE!D:P,8,FALSE),"")</f>
        <v>3</v>
      </c>
      <c r="F33" s="140">
        <f ca="1">IFERROR(VLOOKUP(D33,TABLE!D:P,13,FALSE),"")</f>
        <v>270</v>
      </c>
    </row>
    <row r="34" spans="1:6" ht="15.75" customHeight="1" x14ac:dyDescent="0.35">
      <c r="A34" s="71">
        <f t="shared" si="1"/>
        <v>33</v>
      </c>
      <c r="B34" s="71">
        <f>IFERROR(MATCH(A$1&amp;A34,TABLE!A:A,0),"")</f>
        <v>38</v>
      </c>
      <c r="C34" s="138">
        <f t="shared" si="0"/>
        <v>33</v>
      </c>
      <c r="D34" s="138" t="str">
        <f ca="1">IFERROR(OFFSET(TABLE!D$1,F!B34-1,0),"")</f>
        <v>Hope Wearing</v>
      </c>
      <c r="E34" s="139">
        <f ca="1">IFERROR(VLOOKUP(D34,TABLE!D:P,8,FALSE),"")</f>
        <v>2</v>
      </c>
      <c r="F34" s="140">
        <f ca="1">IFERROR(VLOOKUP(D34,TABLE!D:P,13,FALSE),"")</f>
        <v>199</v>
      </c>
    </row>
    <row r="35" spans="1:6" ht="15.75" customHeight="1" x14ac:dyDescent="0.35">
      <c r="A35" s="71">
        <f t="shared" si="1"/>
        <v>34</v>
      </c>
      <c r="B35" s="71">
        <f>IFERROR(MATCH(A$1&amp;A35,TABLE!A:A,0),"")</f>
        <v>39</v>
      </c>
      <c r="C35" s="138">
        <f t="shared" si="0"/>
        <v>34</v>
      </c>
      <c r="D35" s="138" t="str">
        <f ca="1">IFERROR(OFFSET(TABLE!D$1,F!B35-1,0),"")</f>
        <v>Melissa Jones</v>
      </c>
      <c r="E35" s="139">
        <f ca="1">IFERROR(VLOOKUP(D35,TABLE!D:P,8,FALSE),"")</f>
        <v>2</v>
      </c>
      <c r="F35" s="140">
        <f ca="1">IFERROR(VLOOKUP(D35,TABLE!D:P,13,FALSE),"")</f>
        <v>194</v>
      </c>
    </row>
    <row r="36" spans="1:6" ht="15.75" customHeight="1" x14ac:dyDescent="0.35">
      <c r="A36" s="71">
        <f t="shared" si="1"/>
        <v>35</v>
      </c>
      <c r="B36" s="71">
        <f>IFERROR(MATCH(A$1&amp;A36,TABLE!A:A,0),"")</f>
        <v>40</v>
      </c>
      <c r="C36" s="138">
        <f t="shared" si="0"/>
        <v>35</v>
      </c>
      <c r="D36" s="138" t="str">
        <f ca="1">IFERROR(OFFSET(TABLE!D$1,F!B36-1,0),"")</f>
        <v>Aga Felska</v>
      </c>
      <c r="E36" s="139">
        <f ca="1">IFERROR(VLOOKUP(D36,TABLE!D:P,8,FALSE),"")</f>
        <v>2</v>
      </c>
      <c r="F36" s="140">
        <f ca="1">IFERROR(VLOOKUP(D36,TABLE!D:P,13,FALSE),"")</f>
        <v>190</v>
      </c>
    </row>
    <row r="37" spans="1:6" ht="15.75" customHeight="1" x14ac:dyDescent="0.35">
      <c r="A37" s="71">
        <f t="shared" si="1"/>
        <v>36</v>
      </c>
      <c r="B37" s="71">
        <f>IFERROR(MATCH(A$1&amp;A37,TABLE!A:A,0),"")</f>
        <v>41</v>
      </c>
      <c r="C37" s="138">
        <f t="shared" si="0"/>
        <v>36</v>
      </c>
      <c r="D37" s="138" t="str">
        <f ca="1">IFERROR(OFFSET(TABLE!D$1,F!B37-1,0),"")</f>
        <v>Louise Wardman</v>
      </c>
      <c r="E37" s="139">
        <f ca="1">IFERROR(VLOOKUP(D37,TABLE!D:P,8,FALSE),"")</f>
        <v>2</v>
      </c>
      <c r="F37" s="140">
        <f ca="1">IFERROR(VLOOKUP(D37,TABLE!D:P,13,FALSE),"")</f>
        <v>190</v>
      </c>
    </row>
    <row r="38" spans="1:6" ht="15.75" customHeight="1" x14ac:dyDescent="0.35">
      <c r="A38" s="71">
        <f t="shared" si="1"/>
        <v>37</v>
      </c>
      <c r="B38" s="71">
        <f>IFERROR(MATCH(A$1&amp;A38,TABLE!A:A,0),"")</f>
        <v>42</v>
      </c>
      <c r="C38" s="138">
        <f t="shared" si="0"/>
        <v>37</v>
      </c>
      <c r="D38" s="138" t="str">
        <f ca="1">IFERROR(OFFSET(TABLE!D$1,F!B38-1,0),"")</f>
        <v>Rachel Smedley</v>
      </c>
      <c r="E38" s="139">
        <f ca="1">IFERROR(VLOOKUP(D38,TABLE!D:P,8,FALSE),"")</f>
        <v>2</v>
      </c>
      <c r="F38" s="140">
        <f ca="1">IFERROR(VLOOKUP(D38,TABLE!D:P,13,FALSE),"")</f>
        <v>184</v>
      </c>
    </row>
    <row r="39" spans="1:6" ht="15.75" customHeight="1" x14ac:dyDescent="0.35">
      <c r="A39" s="71">
        <f t="shared" si="1"/>
        <v>38</v>
      </c>
      <c r="B39" s="71">
        <f>IFERROR(MATCH(A$1&amp;A39,TABLE!A:A,0),"")</f>
        <v>43</v>
      </c>
      <c r="C39" s="138">
        <f t="shared" si="0"/>
        <v>38</v>
      </c>
      <c r="D39" s="138" t="str">
        <f ca="1">IFERROR(OFFSET(TABLE!D$1,F!B39-1,0),"")</f>
        <v>Morgan McCabe</v>
      </c>
      <c r="E39" s="139">
        <f ca="1">IFERROR(VLOOKUP(D39,TABLE!D:P,8,FALSE),"")</f>
        <v>2</v>
      </c>
      <c r="F39" s="140">
        <f ca="1">IFERROR(VLOOKUP(D39,TABLE!D:P,13,FALSE),"")</f>
        <v>183</v>
      </c>
    </row>
    <row r="40" spans="1:6" ht="15.75" customHeight="1" x14ac:dyDescent="0.35">
      <c r="A40" s="71">
        <f t="shared" si="1"/>
        <v>39</v>
      </c>
      <c r="B40" s="71">
        <f>IFERROR(MATCH(A$1&amp;A40,TABLE!A:A,0),"")</f>
        <v>44</v>
      </c>
      <c r="C40" s="138">
        <f t="shared" si="0"/>
        <v>39</v>
      </c>
      <c r="D40" s="138" t="str">
        <f ca="1">IFERROR(OFFSET(TABLE!D$1,F!B40-1,0),"")</f>
        <v>Shannon Webb</v>
      </c>
      <c r="E40" s="139">
        <f ca="1">IFERROR(VLOOKUP(D40,TABLE!D:P,8,FALSE),"")</f>
        <v>2</v>
      </c>
      <c r="F40" s="140">
        <f ca="1">IFERROR(VLOOKUP(D40,TABLE!D:P,13,FALSE),"")</f>
        <v>182</v>
      </c>
    </row>
    <row r="41" spans="1:6" ht="15.75" customHeight="1" x14ac:dyDescent="0.35">
      <c r="A41" s="71">
        <f t="shared" si="1"/>
        <v>40</v>
      </c>
      <c r="B41" s="71">
        <f>IFERROR(MATCH(A$1&amp;A41,TABLE!A:A,0),"")</f>
        <v>45</v>
      </c>
      <c r="C41" s="138">
        <f t="shared" si="0"/>
        <v>40</v>
      </c>
      <c r="D41" s="138" t="str">
        <f ca="1">IFERROR(OFFSET(TABLE!D$1,F!B41-1,0),"")</f>
        <v>Hannah Robertshaw</v>
      </c>
      <c r="E41" s="139">
        <f ca="1">IFERROR(VLOOKUP(D41,TABLE!D:P,8,FALSE),"")</f>
        <v>2</v>
      </c>
      <c r="F41" s="140">
        <f ca="1">IFERROR(VLOOKUP(D41,TABLE!D:P,13,FALSE),"")</f>
        <v>179</v>
      </c>
    </row>
    <row r="42" spans="1:6" ht="15.75" customHeight="1" x14ac:dyDescent="0.35">
      <c r="A42" s="71">
        <f t="shared" si="1"/>
        <v>41</v>
      </c>
      <c r="B42" s="71">
        <f>IFERROR(MATCH(A$1&amp;A42,TABLE!A:A,0),"")</f>
        <v>46</v>
      </c>
      <c r="C42" s="138">
        <f t="shared" si="0"/>
        <v>41</v>
      </c>
      <c r="D42" s="138" t="str">
        <f ca="1">IFERROR(OFFSET(TABLE!D$1,F!B42-1,0),"")</f>
        <v>Jean Hussey</v>
      </c>
      <c r="E42" s="139">
        <f ca="1">IFERROR(VLOOKUP(D42,TABLE!D:P,8,FALSE),"")</f>
        <v>2</v>
      </c>
      <c r="F42" s="140">
        <f ca="1">IFERROR(VLOOKUP(D42,TABLE!D:P,13,FALSE),"")</f>
        <v>179</v>
      </c>
    </row>
    <row r="43" spans="1:6" ht="15.75" customHeight="1" x14ac:dyDescent="0.35">
      <c r="A43" s="71">
        <f t="shared" si="1"/>
        <v>42</v>
      </c>
      <c r="B43" s="71">
        <f>IFERROR(MATCH(A$1&amp;A43,TABLE!A:A,0),"")</f>
        <v>47</v>
      </c>
      <c r="C43" s="138">
        <f t="shared" si="0"/>
        <v>42</v>
      </c>
      <c r="D43" s="138" t="str">
        <f ca="1">IFERROR(OFFSET(TABLE!D$1,F!B43-1,0),"")</f>
        <v>Laura Sabourn</v>
      </c>
      <c r="E43" s="139">
        <f ca="1">IFERROR(VLOOKUP(D43,TABLE!D:P,8,FALSE),"")</f>
        <v>2</v>
      </c>
      <c r="F43" s="140">
        <f ca="1">IFERROR(VLOOKUP(D43,TABLE!D:P,13,FALSE),"")</f>
        <v>175</v>
      </c>
    </row>
    <row r="44" spans="1:6" ht="15.75" customHeight="1" x14ac:dyDescent="0.35">
      <c r="A44" s="71">
        <f t="shared" si="1"/>
        <v>43</v>
      </c>
      <c r="B44" s="71">
        <f>IFERROR(MATCH(A$1&amp;A44,TABLE!A:A,0),"")</f>
        <v>48</v>
      </c>
      <c r="C44" s="138">
        <f t="shared" si="0"/>
        <v>43</v>
      </c>
      <c r="D44" s="138" t="str">
        <f ca="1">IFERROR(OFFSET(TABLE!D$1,F!B44-1,0),"")</f>
        <v>Liz Ball</v>
      </c>
      <c r="E44" s="139">
        <f ca="1">IFERROR(VLOOKUP(D44,TABLE!D:P,8,FALSE),"")</f>
        <v>2</v>
      </c>
      <c r="F44" s="140">
        <f ca="1">IFERROR(VLOOKUP(D44,TABLE!D:P,13,FALSE),"")</f>
        <v>174</v>
      </c>
    </row>
    <row r="45" spans="1:6" ht="15.75" customHeight="1" x14ac:dyDescent="0.35">
      <c r="A45" s="71">
        <f t="shared" si="1"/>
        <v>44</v>
      </c>
      <c r="B45" s="71">
        <f>IFERROR(MATCH(A$1&amp;A45,TABLE!A:A,0),"")</f>
        <v>49</v>
      </c>
      <c r="C45" s="138">
        <f t="shared" si="0"/>
        <v>44</v>
      </c>
      <c r="D45" s="138" t="str">
        <f ca="1">IFERROR(OFFSET(TABLE!D$1,F!B45-1,0),"")</f>
        <v>Aileen Loftus</v>
      </c>
      <c r="E45" s="139">
        <f ca="1">IFERROR(VLOOKUP(D45,TABLE!D:P,8,FALSE),"")</f>
        <v>1</v>
      </c>
      <c r="F45" s="140">
        <f ca="1">IFERROR(VLOOKUP(D45,TABLE!D:P,13,FALSE),"")</f>
        <v>99</v>
      </c>
    </row>
    <row r="46" spans="1:6" ht="15.75" customHeight="1" x14ac:dyDescent="0.35">
      <c r="A46" s="71">
        <f t="shared" si="1"/>
        <v>45</v>
      </c>
      <c r="B46" s="71">
        <f>IFERROR(MATCH(A$1&amp;A46,TABLE!A:A,0),"")</f>
        <v>50</v>
      </c>
      <c r="C46" s="138">
        <f t="shared" si="0"/>
        <v>45</v>
      </c>
      <c r="D46" s="138" t="str">
        <f ca="1">IFERROR(OFFSET(TABLE!D$1,F!B46-1,0),"")</f>
        <v>Amelia Laxton</v>
      </c>
      <c r="E46" s="139">
        <f ca="1">IFERROR(VLOOKUP(D46,TABLE!D:P,8,FALSE),"")</f>
        <v>1</v>
      </c>
      <c r="F46" s="140">
        <f ca="1">IFERROR(VLOOKUP(D46,TABLE!D:P,13,FALSE),"")</f>
        <v>99</v>
      </c>
    </row>
    <row r="47" spans="1:6" ht="15.75" customHeight="1" x14ac:dyDescent="0.35">
      <c r="A47" s="71">
        <f t="shared" si="1"/>
        <v>46</v>
      </c>
      <c r="B47" s="71">
        <f>IFERROR(MATCH(A$1&amp;A47,TABLE!A:A,0),"")</f>
        <v>51</v>
      </c>
      <c r="C47" s="138">
        <f t="shared" si="0"/>
        <v>46</v>
      </c>
      <c r="D47" s="138" t="str">
        <f ca="1">IFERROR(OFFSET(TABLE!D$1,F!B47-1,0),"")</f>
        <v>Isla Roberts</v>
      </c>
      <c r="E47" s="139">
        <f ca="1">IFERROR(VLOOKUP(D47,TABLE!D:P,8,FALSE),"")</f>
        <v>1</v>
      </c>
      <c r="F47" s="140">
        <f ca="1">IFERROR(VLOOKUP(D47,TABLE!D:P,13,FALSE),"")</f>
        <v>98</v>
      </c>
    </row>
    <row r="48" spans="1:6" ht="15.75" customHeight="1" x14ac:dyDescent="0.35">
      <c r="A48" s="71">
        <f t="shared" si="1"/>
        <v>47</v>
      </c>
      <c r="B48" s="71">
        <f>IFERROR(MATCH(A$1&amp;A48,TABLE!A:A,0),"")</f>
        <v>52</v>
      </c>
      <c r="C48" s="138">
        <f t="shared" si="0"/>
        <v>47</v>
      </c>
      <c r="D48" s="138" t="str">
        <f ca="1">IFERROR(OFFSET(TABLE!D$1,F!B48-1,0),"")</f>
        <v>Myra Jones</v>
      </c>
      <c r="E48" s="139">
        <f ca="1">IFERROR(VLOOKUP(D48,TABLE!D:P,8,FALSE),"")</f>
        <v>1</v>
      </c>
      <c r="F48" s="140">
        <f ca="1">IFERROR(VLOOKUP(D48,TABLE!D:P,13,FALSE),"")</f>
        <v>97</v>
      </c>
    </row>
    <row r="49" spans="1:6" ht="15.75" customHeight="1" x14ac:dyDescent="0.35">
      <c r="A49" s="71">
        <f t="shared" si="1"/>
        <v>48</v>
      </c>
      <c r="B49" s="71">
        <f>IFERROR(MATCH(A$1&amp;A49,TABLE!A:A,0),"")</f>
        <v>53</v>
      </c>
      <c r="C49" s="138">
        <f t="shared" si="0"/>
        <v>48</v>
      </c>
      <c r="D49" s="138" t="str">
        <f ca="1">IFERROR(OFFSET(TABLE!D$1,F!B49-1,0),"")</f>
        <v>Isla Butterworth</v>
      </c>
      <c r="E49" s="139">
        <f ca="1">IFERROR(VLOOKUP(D49,TABLE!D:P,8,FALSE),"")</f>
        <v>1</v>
      </c>
      <c r="F49" s="140">
        <f ca="1">IFERROR(VLOOKUP(D49,TABLE!D:P,13,FALSE),"")</f>
        <v>96</v>
      </c>
    </row>
    <row r="50" spans="1:6" ht="15.75" customHeight="1" x14ac:dyDescent="0.35">
      <c r="A50" s="71">
        <f t="shared" si="1"/>
        <v>49</v>
      </c>
      <c r="B50" s="71">
        <f>IFERROR(MATCH(A$1&amp;A50,TABLE!A:A,0),"")</f>
        <v>54</v>
      </c>
      <c r="C50" s="138">
        <f t="shared" si="0"/>
        <v>49</v>
      </c>
      <c r="D50" s="138" t="str">
        <f ca="1">IFERROR(OFFSET(TABLE!D$1,F!B50-1,0),"")</f>
        <v>Abigail Bottomley</v>
      </c>
      <c r="E50" s="139">
        <f ca="1">IFERROR(VLOOKUP(D50,TABLE!D:P,8,FALSE),"")</f>
        <v>1</v>
      </c>
      <c r="F50" s="140">
        <f ca="1">IFERROR(VLOOKUP(D50,TABLE!D:P,13,FALSE),"")</f>
        <v>95</v>
      </c>
    </row>
    <row r="51" spans="1:6" ht="15.75" customHeight="1" x14ac:dyDescent="0.35">
      <c r="A51" s="71">
        <f t="shared" si="1"/>
        <v>50</v>
      </c>
      <c r="B51" s="71">
        <f>IFERROR(MATCH(A$1&amp;A51,TABLE!A:A,0),"")</f>
        <v>55</v>
      </c>
      <c r="C51" s="138">
        <f t="shared" si="0"/>
        <v>50</v>
      </c>
      <c r="D51" s="138" t="str">
        <f ca="1">IFERROR(OFFSET(TABLE!D$1,F!B51-1,0),"")</f>
        <v>Carys Lippiatt</v>
      </c>
      <c r="E51" s="139">
        <f ca="1">IFERROR(VLOOKUP(D51,TABLE!D:P,8,FALSE),"")</f>
        <v>1</v>
      </c>
      <c r="F51" s="140">
        <f ca="1">IFERROR(VLOOKUP(D51,TABLE!D:P,13,FALSE),"")</f>
        <v>94</v>
      </c>
    </row>
    <row r="52" spans="1:6" ht="15.75" customHeight="1" x14ac:dyDescent="0.35">
      <c r="A52" s="71">
        <f t="shared" si="1"/>
        <v>51</v>
      </c>
      <c r="B52" s="71">
        <f>IFERROR(MATCH(A$1&amp;A52,TABLE!A:A,0),"")</f>
        <v>56</v>
      </c>
      <c r="C52" s="138">
        <f t="shared" si="0"/>
        <v>51</v>
      </c>
      <c r="D52" s="138" t="str">
        <f ca="1">IFERROR(OFFSET(TABLE!D$1,F!B52-1,0),"")</f>
        <v>Esme Kelly</v>
      </c>
      <c r="E52" s="139">
        <f ca="1">IFERROR(VLOOKUP(D52,TABLE!D:P,8,FALSE),"")</f>
        <v>1</v>
      </c>
      <c r="F52" s="140">
        <f ca="1">IFERROR(VLOOKUP(D52,TABLE!D:P,13,FALSE),"")</f>
        <v>94</v>
      </c>
    </row>
    <row r="53" spans="1:6" ht="15.75" customHeight="1" x14ac:dyDescent="0.35">
      <c r="A53" s="71">
        <f t="shared" si="1"/>
        <v>52</v>
      </c>
      <c r="B53" s="71">
        <f>IFERROR(MATCH(A$1&amp;A53,TABLE!A:A,0),"")</f>
        <v>57</v>
      </c>
      <c r="C53" s="138">
        <f t="shared" si="0"/>
        <v>52</v>
      </c>
      <c r="D53" s="138" t="str">
        <f ca="1">IFERROR(OFFSET(TABLE!D$1,F!B53-1,0),"")</f>
        <v>Kat Costello</v>
      </c>
      <c r="E53" s="139">
        <f ca="1">IFERROR(VLOOKUP(D53,TABLE!D:P,8,FALSE),"")</f>
        <v>1</v>
      </c>
      <c r="F53" s="140">
        <f ca="1">IFERROR(VLOOKUP(D53,TABLE!D:P,13,FALSE),"")</f>
        <v>94</v>
      </c>
    </row>
    <row r="54" spans="1:6" ht="15.75" customHeight="1" x14ac:dyDescent="0.35">
      <c r="A54" s="71">
        <f t="shared" si="1"/>
        <v>53</v>
      </c>
      <c r="B54" s="71">
        <f>IFERROR(MATCH(A$1&amp;A54,TABLE!A:A,0),"")</f>
        <v>58</v>
      </c>
      <c r="C54" s="138">
        <f t="shared" si="0"/>
        <v>53</v>
      </c>
      <c r="D54" s="138" t="str">
        <f ca="1">IFERROR(OFFSET(TABLE!D$1,F!B54-1,0),"")</f>
        <v>Sarah Longstaffe</v>
      </c>
      <c r="E54" s="139">
        <f ca="1">IFERROR(VLOOKUP(D54,TABLE!D:P,8,FALSE),"")</f>
        <v>1</v>
      </c>
      <c r="F54" s="140">
        <f ca="1">IFERROR(VLOOKUP(D54,TABLE!D:P,13,FALSE),"")</f>
        <v>93</v>
      </c>
    </row>
    <row r="55" spans="1:6" ht="15.75" customHeight="1" x14ac:dyDescent="0.35">
      <c r="A55" s="71">
        <f t="shared" si="1"/>
        <v>54</v>
      </c>
      <c r="B55" s="71">
        <f>IFERROR(MATCH(A$1&amp;A55,TABLE!A:A,0),"")</f>
        <v>59</v>
      </c>
      <c r="C55" s="138">
        <f t="shared" si="0"/>
        <v>54</v>
      </c>
      <c r="D55" s="138" t="str">
        <f ca="1">IFERROR(OFFSET(TABLE!D$1,F!B55-1,0),"")</f>
        <v>Carolyn Mackay</v>
      </c>
      <c r="E55" s="139">
        <f ca="1">IFERROR(VLOOKUP(D55,TABLE!D:P,8,FALSE),"")</f>
        <v>1</v>
      </c>
      <c r="F55" s="140">
        <f ca="1">IFERROR(VLOOKUP(D55,TABLE!D:P,13,FALSE),"")</f>
        <v>92</v>
      </c>
    </row>
    <row r="56" spans="1:6" ht="15.75" customHeight="1" x14ac:dyDescent="0.35">
      <c r="A56" s="71">
        <f t="shared" si="1"/>
        <v>55</v>
      </c>
      <c r="B56" s="71">
        <f>IFERROR(MATCH(A$1&amp;A56,TABLE!A:A,0),"")</f>
        <v>60</v>
      </c>
      <c r="C56" s="138">
        <f t="shared" si="0"/>
        <v>55</v>
      </c>
      <c r="D56" s="138" t="str">
        <f ca="1">IFERROR(OFFSET(TABLE!D$1,F!B56-1,0),"")</f>
        <v>Chloe Hudson</v>
      </c>
      <c r="E56" s="139">
        <f ca="1">IFERROR(VLOOKUP(D56,TABLE!D:P,8,FALSE),"")</f>
        <v>1</v>
      </c>
      <c r="F56" s="140">
        <f ca="1">IFERROR(VLOOKUP(D56,TABLE!D:P,13,FALSE),"")</f>
        <v>91</v>
      </c>
    </row>
    <row r="57" spans="1:6" ht="15.75" customHeight="1" x14ac:dyDescent="0.35">
      <c r="A57" s="71">
        <f t="shared" si="1"/>
        <v>56</v>
      </c>
      <c r="B57" s="71">
        <f>IFERROR(MATCH(A$1&amp;A57,TABLE!A:A,0),"")</f>
        <v>61</v>
      </c>
      <c r="C57" s="138">
        <f t="shared" si="0"/>
        <v>56</v>
      </c>
      <c r="D57" s="138" t="str">
        <f ca="1">IFERROR(OFFSET(TABLE!D$1,F!B57-1,0),"")</f>
        <v>Hannah Corne</v>
      </c>
      <c r="E57" s="139">
        <f ca="1">IFERROR(VLOOKUP(D57,TABLE!D:P,8,FALSE),"")</f>
        <v>1</v>
      </c>
      <c r="F57" s="140">
        <f ca="1">IFERROR(VLOOKUP(D57,TABLE!D:P,13,FALSE),"")</f>
        <v>91</v>
      </c>
    </row>
    <row r="58" spans="1:6" ht="15.75" customHeight="1" x14ac:dyDescent="0.35">
      <c r="A58" s="71">
        <f t="shared" si="1"/>
        <v>57</v>
      </c>
      <c r="B58" s="71">
        <f>IFERROR(MATCH(A$1&amp;A58,TABLE!A:A,0),"")</f>
        <v>62</v>
      </c>
      <c r="C58" s="138">
        <f t="shared" si="0"/>
        <v>57</v>
      </c>
      <c r="D58" s="138" t="str">
        <f ca="1">IFERROR(OFFSET(TABLE!D$1,F!B58-1,0),"")</f>
        <v>Helena Teague</v>
      </c>
      <c r="E58" s="139">
        <f ca="1">IFERROR(VLOOKUP(D58,TABLE!D:P,8,FALSE),"")</f>
        <v>1</v>
      </c>
      <c r="F58" s="140">
        <f ca="1">IFERROR(VLOOKUP(D58,TABLE!D:P,13,FALSE),"")</f>
        <v>91</v>
      </c>
    </row>
    <row r="59" spans="1:6" ht="15.75" customHeight="1" x14ac:dyDescent="0.35">
      <c r="A59" s="71">
        <f t="shared" si="1"/>
        <v>58</v>
      </c>
      <c r="B59" s="71">
        <f>IFERROR(MATCH(A$1&amp;A59,TABLE!A:A,0),"")</f>
        <v>63</v>
      </c>
      <c r="C59" s="138">
        <f t="shared" si="0"/>
        <v>58</v>
      </c>
      <c r="D59" s="138" t="str">
        <f ca="1">IFERROR(OFFSET(TABLE!D$1,F!B59-1,0),"")</f>
        <v>Maddy Illingworth</v>
      </c>
      <c r="E59" s="139">
        <f ca="1">IFERROR(VLOOKUP(D59,TABLE!D:P,8,FALSE),"")</f>
        <v>1</v>
      </c>
      <c r="F59" s="140">
        <f ca="1">IFERROR(VLOOKUP(D59,TABLE!D:P,13,FALSE),"")</f>
        <v>91</v>
      </c>
    </row>
    <row r="60" spans="1:6" ht="15.75" customHeight="1" x14ac:dyDescent="0.35">
      <c r="A60" s="71">
        <f t="shared" si="1"/>
        <v>59</v>
      </c>
      <c r="B60" s="71">
        <f>IFERROR(MATCH(A$1&amp;A60,TABLE!A:A,0),"")</f>
        <v>64</v>
      </c>
      <c r="C60" s="138">
        <f t="shared" si="0"/>
        <v>59</v>
      </c>
      <c r="D60" s="138" t="str">
        <f ca="1">IFERROR(OFFSET(TABLE!D$1,F!B60-1,0),"")</f>
        <v>Nicola Parker</v>
      </c>
      <c r="E60" s="139">
        <f ca="1">IFERROR(VLOOKUP(D60,TABLE!D:P,8,FALSE),"")</f>
        <v>1</v>
      </c>
      <c r="F60" s="140">
        <f ca="1">IFERROR(VLOOKUP(D60,TABLE!D:P,13,FALSE),"")</f>
        <v>91</v>
      </c>
    </row>
    <row r="61" spans="1:6" ht="15.75" customHeight="1" x14ac:dyDescent="0.35">
      <c r="A61" s="71">
        <f t="shared" si="1"/>
        <v>60</v>
      </c>
      <c r="B61" s="71">
        <f>IFERROR(MATCH(A$1&amp;A61,TABLE!A:A,0),"")</f>
        <v>65</v>
      </c>
      <c r="C61" s="138">
        <f t="shared" si="0"/>
        <v>60</v>
      </c>
      <c r="D61" s="138" t="str">
        <f ca="1">IFERROR(OFFSET(TABLE!D$1,F!B61-1,0),"")</f>
        <v>Alison Price</v>
      </c>
      <c r="E61" s="139">
        <f ca="1">IFERROR(VLOOKUP(D61,TABLE!D:P,8,FALSE),"")</f>
        <v>1</v>
      </c>
      <c r="F61" s="140">
        <f ca="1">IFERROR(VLOOKUP(D61,TABLE!D:P,13,FALSE),"")</f>
        <v>90</v>
      </c>
    </row>
    <row r="62" spans="1:6" ht="15.75" customHeight="1" x14ac:dyDescent="0.35">
      <c r="A62" s="71">
        <f t="shared" si="1"/>
        <v>61</v>
      </c>
      <c r="B62" s="71">
        <f>IFERROR(MATCH(A$1&amp;A62,TABLE!A:A,0),"")</f>
        <v>66</v>
      </c>
      <c r="C62" s="138">
        <f t="shared" si="0"/>
        <v>61</v>
      </c>
      <c r="D62" s="138" t="str">
        <f ca="1">IFERROR(OFFSET(TABLE!D$1,F!B62-1,0),"")</f>
        <v>Anne Jones</v>
      </c>
      <c r="E62" s="139">
        <f ca="1">IFERROR(VLOOKUP(D62,TABLE!D:P,8,FALSE),"")</f>
        <v>1</v>
      </c>
      <c r="F62" s="140">
        <f ca="1">IFERROR(VLOOKUP(D62,TABLE!D:P,13,FALSE),"")</f>
        <v>90</v>
      </c>
    </row>
    <row r="63" spans="1:6" ht="15.75" customHeight="1" x14ac:dyDescent="0.35">
      <c r="A63" s="71">
        <f t="shared" si="1"/>
        <v>62</v>
      </c>
      <c r="B63" s="71">
        <f>IFERROR(MATCH(A$1&amp;A63,TABLE!A:A,0),"")</f>
        <v>67</v>
      </c>
      <c r="C63" s="138">
        <f t="shared" si="0"/>
        <v>62</v>
      </c>
      <c r="D63" s="138" t="str">
        <f ca="1">IFERROR(OFFSET(TABLE!D$1,F!B63-1,0),"")</f>
        <v>Elaine Craiggs</v>
      </c>
      <c r="E63" s="139">
        <f ca="1">IFERROR(VLOOKUP(D63,TABLE!D:P,8,FALSE),"")</f>
        <v>1</v>
      </c>
      <c r="F63" s="140">
        <f ca="1">IFERROR(VLOOKUP(D63,TABLE!D:P,13,FALSE),"")</f>
        <v>90</v>
      </c>
    </row>
    <row r="64" spans="1:6" ht="15.75" customHeight="1" x14ac:dyDescent="0.35">
      <c r="A64" s="71">
        <f t="shared" si="1"/>
        <v>63</v>
      </c>
      <c r="B64" s="71">
        <f>IFERROR(MATCH(A$1&amp;A64,TABLE!A:A,0),"")</f>
        <v>68</v>
      </c>
      <c r="C64" s="138">
        <f t="shared" si="0"/>
        <v>63</v>
      </c>
      <c r="D64" s="138" t="str">
        <f ca="1">IFERROR(OFFSET(TABLE!D$1,F!B64-1,0),"")</f>
        <v>Kirsten Reid</v>
      </c>
      <c r="E64" s="139">
        <f ca="1">IFERROR(VLOOKUP(D64,TABLE!D:P,8,FALSE),"")</f>
        <v>1</v>
      </c>
      <c r="F64" s="140">
        <f ca="1">IFERROR(VLOOKUP(D64,TABLE!D:P,13,FALSE),"")</f>
        <v>90</v>
      </c>
    </row>
    <row r="65" spans="1:6" ht="15.75" customHeight="1" x14ac:dyDescent="0.35">
      <c r="A65" s="71">
        <f t="shared" si="1"/>
        <v>64</v>
      </c>
      <c r="B65" s="71">
        <f>IFERROR(MATCH(A$1&amp;A65,TABLE!A:A,0),"")</f>
        <v>69</v>
      </c>
      <c r="C65" s="138">
        <f t="shared" si="0"/>
        <v>64</v>
      </c>
      <c r="D65" s="138" t="str">
        <f ca="1">IFERROR(OFFSET(TABLE!D$1,F!B65-1,0),"")</f>
        <v>Maddy Brough</v>
      </c>
      <c r="E65" s="139">
        <f ca="1">IFERROR(VLOOKUP(D65,TABLE!D:P,8,FALSE),"")</f>
        <v>1</v>
      </c>
      <c r="F65" s="140">
        <f ca="1">IFERROR(VLOOKUP(D65,TABLE!D:P,13,FALSE),"")</f>
        <v>90</v>
      </c>
    </row>
    <row r="66" spans="1:6" ht="15.75" customHeight="1" x14ac:dyDescent="0.35">
      <c r="A66" s="71">
        <f t="shared" si="1"/>
        <v>65</v>
      </c>
      <c r="B66" s="71">
        <f>IFERROR(MATCH(A$1&amp;A66,TABLE!A:A,0),"")</f>
        <v>70</v>
      </c>
      <c r="C66" s="138">
        <f t="shared" si="0"/>
        <v>65</v>
      </c>
      <c r="D66" s="138" t="str">
        <f ca="1">IFERROR(OFFSET(TABLE!D$1,F!B66-1,0),"")</f>
        <v>Niamh Archbold</v>
      </c>
      <c r="E66" s="139">
        <f ca="1">IFERROR(VLOOKUP(D66,TABLE!D:P,8,FALSE),"")</f>
        <v>1</v>
      </c>
      <c r="F66" s="140">
        <f ca="1">IFERROR(VLOOKUP(D66,TABLE!D:P,13,FALSE),"")</f>
        <v>90</v>
      </c>
    </row>
    <row r="67" spans="1:6" ht="15.75" customHeight="1" x14ac:dyDescent="0.35">
      <c r="A67" s="71">
        <f t="shared" si="1"/>
        <v>66</v>
      </c>
      <c r="B67" s="71">
        <f>IFERROR(MATCH(A$1&amp;A67,TABLE!A:A,0),"")</f>
        <v>71</v>
      </c>
      <c r="C67" s="138">
        <f t="shared" si="0"/>
        <v>66</v>
      </c>
      <c r="D67" s="138" t="str">
        <f ca="1">IFERROR(OFFSET(TABLE!D$1,F!B67-1,0),"")</f>
        <v>Sophia Lubiecki</v>
      </c>
      <c r="E67" s="139">
        <f ca="1">IFERROR(VLOOKUP(D67,TABLE!D:P,8,FALSE),"")</f>
        <v>1</v>
      </c>
      <c r="F67" s="140">
        <f ca="1">IFERROR(VLOOKUP(D67,TABLE!D:P,13,FALSE),"")</f>
        <v>90</v>
      </c>
    </row>
    <row r="68" spans="1:6" ht="15.75" customHeight="1" x14ac:dyDescent="0.35">
      <c r="A68" s="71">
        <f t="shared" si="1"/>
        <v>67</v>
      </c>
      <c r="B68" s="71">
        <f>IFERROR(MATCH(A$1&amp;A68,TABLE!A:A,0),"")</f>
        <v>72</v>
      </c>
      <c r="C68" s="138">
        <f t="shared" si="0"/>
        <v>67</v>
      </c>
      <c r="D68" s="138" t="str">
        <f ca="1">IFERROR(OFFSET(TABLE!D$1,F!B68-1,0),"")</f>
        <v>Sarah Mann</v>
      </c>
      <c r="E68" s="139">
        <f ca="1">IFERROR(VLOOKUP(D68,TABLE!D:P,8,FALSE),"")</f>
        <v>1</v>
      </c>
      <c r="F68" s="140">
        <f ca="1">IFERROR(VLOOKUP(D68,TABLE!D:P,13,FALSE),"")</f>
        <v>88</v>
      </c>
    </row>
    <row r="69" spans="1:6" ht="15.75" customHeight="1" x14ac:dyDescent="0.35">
      <c r="A69" s="71">
        <f t="shared" si="1"/>
        <v>68</v>
      </c>
      <c r="B69" s="71" t="str">
        <f>IFERROR(MATCH(A$1&amp;A69,TABLE!A:A,0),"")</f>
        <v/>
      </c>
      <c r="C69" s="138">
        <f t="shared" si="0"/>
        <v>68</v>
      </c>
      <c r="D69" s="138" t="str">
        <f ca="1">IFERROR(OFFSET(TABLE!D$1,F!B69-1,0),"")</f>
        <v/>
      </c>
      <c r="E69" s="139" t="str">
        <f ca="1">IFERROR(VLOOKUP(D69,TABLE!D:P,8,FALSE),"")</f>
        <v/>
      </c>
      <c r="F69" s="140" t="str">
        <f ca="1">IFERROR(VLOOKUP(D69,TABLE!D:P,13,FALSE),"")</f>
        <v/>
      </c>
    </row>
    <row r="70" spans="1:6" ht="15.75" customHeight="1" x14ac:dyDescent="0.35">
      <c r="A70" s="71">
        <f t="shared" si="1"/>
        <v>69</v>
      </c>
      <c r="B70" s="71" t="str">
        <f>IFERROR(MATCH(A$1&amp;A70,TABLE!A:A,0),"")</f>
        <v/>
      </c>
      <c r="C70" s="138">
        <f t="shared" si="0"/>
        <v>69</v>
      </c>
      <c r="D70" s="138" t="str">
        <f ca="1">IFERROR(OFFSET(TABLE!D$1,F!B70-1,0),"")</f>
        <v/>
      </c>
      <c r="E70" s="139" t="str">
        <f ca="1">IFERROR(VLOOKUP(D70,TABLE!D:P,8,FALSE),"")</f>
        <v/>
      </c>
      <c r="F70" s="140" t="str">
        <f ca="1">IFERROR(VLOOKUP(D70,TABLE!D:P,13,FALSE),"")</f>
        <v/>
      </c>
    </row>
    <row r="71" spans="1:6" ht="15.75" customHeight="1" x14ac:dyDescent="0.35">
      <c r="A71" s="71">
        <f t="shared" si="1"/>
        <v>70</v>
      </c>
      <c r="B71" s="71" t="str">
        <f>IFERROR(MATCH(A$1&amp;A71,TABLE!A:A,0),"")</f>
        <v/>
      </c>
      <c r="C71" s="138">
        <f t="shared" si="0"/>
        <v>70</v>
      </c>
      <c r="D71" s="138" t="str">
        <f ca="1">IFERROR(OFFSET(TABLE!D$1,F!B71-1,0),"")</f>
        <v/>
      </c>
      <c r="E71" s="139" t="str">
        <f ca="1">IFERROR(VLOOKUP(D71,TABLE!D:P,8,FALSE),"")</f>
        <v/>
      </c>
      <c r="F71" s="140" t="str">
        <f ca="1">IFERROR(VLOOKUP(D71,TABLE!D:P,13,FALSE),"")</f>
        <v/>
      </c>
    </row>
    <row r="72" spans="1:6" ht="15.75" customHeight="1" x14ac:dyDescent="0.35">
      <c r="A72" s="71">
        <f t="shared" si="1"/>
        <v>71</v>
      </c>
      <c r="B72" s="71" t="str">
        <f>IFERROR(MATCH(A$1&amp;A72,TABLE!A:A,0),"")</f>
        <v/>
      </c>
      <c r="C72" s="138">
        <f t="shared" si="0"/>
        <v>71</v>
      </c>
      <c r="D72" s="138" t="str">
        <f ca="1">IFERROR(OFFSET(TABLE!D$1,F!B72-1,0),"")</f>
        <v/>
      </c>
      <c r="E72" s="139" t="str">
        <f ca="1">IFERROR(VLOOKUP(D72,TABLE!D:P,8,FALSE),"")</f>
        <v/>
      </c>
      <c r="F72" s="140" t="str">
        <f ca="1">IFERROR(VLOOKUP(D72,TABLE!D:P,13,FALSE),"")</f>
        <v/>
      </c>
    </row>
    <row r="73" spans="1:6" ht="15.75" customHeight="1" x14ac:dyDescent="0.35">
      <c r="A73" s="71">
        <f t="shared" si="1"/>
        <v>72</v>
      </c>
      <c r="B73" s="71" t="str">
        <f>IFERROR(MATCH(A$1&amp;A73,TABLE!A:A,0),"")</f>
        <v/>
      </c>
      <c r="C73" s="138">
        <f t="shared" si="0"/>
        <v>72</v>
      </c>
      <c r="D73" s="138" t="str">
        <f ca="1">IFERROR(OFFSET(TABLE!D$1,F!B73-1,0),"")</f>
        <v/>
      </c>
      <c r="E73" s="139" t="str">
        <f ca="1">IFERROR(VLOOKUP(D73,TABLE!D:P,8,FALSE),"")</f>
        <v/>
      </c>
      <c r="F73" s="140" t="str">
        <f ca="1">IFERROR(VLOOKUP(D73,TABLE!D:P,13,FALSE),"")</f>
        <v/>
      </c>
    </row>
    <row r="74" spans="1:6" ht="15.75" customHeight="1" x14ac:dyDescent="0.35">
      <c r="A74" s="71">
        <f t="shared" si="1"/>
        <v>73</v>
      </c>
      <c r="B74" s="71" t="str">
        <f>IFERROR(MATCH(A$1&amp;A74,TABLE!A:A,0),"")</f>
        <v/>
      </c>
      <c r="C74" s="138">
        <f t="shared" si="0"/>
        <v>73</v>
      </c>
      <c r="D74" s="138" t="str">
        <f ca="1">IFERROR(OFFSET(TABLE!D$1,F!B74-1,0),"")</f>
        <v/>
      </c>
      <c r="E74" s="139" t="str">
        <f ca="1">IFERROR(VLOOKUP(D74,TABLE!D:P,8,FALSE),"")</f>
        <v/>
      </c>
      <c r="F74" s="140" t="str">
        <f ca="1">IFERROR(VLOOKUP(D74,TABLE!D:P,13,FALSE),"")</f>
        <v/>
      </c>
    </row>
    <row r="75" spans="1:6" ht="15.75" customHeight="1" x14ac:dyDescent="0.35">
      <c r="A75" s="71">
        <f t="shared" si="1"/>
        <v>74</v>
      </c>
      <c r="B75" s="71" t="str">
        <f>IFERROR(MATCH(A$1&amp;A75,TABLE!A:A,0),"")</f>
        <v/>
      </c>
      <c r="C75" s="138">
        <f t="shared" si="0"/>
        <v>74</v>
      </c>
      <c r="D75" s="138" t="str">
        <f ca="1">IFERROR(OFFSET(TABLE!D$1,F!B75-1,0),"")</f>
        <v/>
      </c>
      <c r="E75" s="139" t="str">
        <f ca="1">IFERROR(VLOOKUP(D75,TABLE!D:P,8,FALSE),"")</f>
        <v/>
      </c>
      <c r="F75" s="140" t="str">
        <f ca="1">IFERROR(VLOOKUP(D75,TABLE!D:P,13,FALSE),"")</f>
        <v/>
      </c>
    </row>
    <row r="76" spans="1:6" ht="15.75" customHeight="1" x14ac:dyDescent="0.35">
      <c r="A76" s="71">
        <f t="shared" si="1"/>
        <v>75</v>
      </c>
      <c r="B76" s="71" t="str">
        <f>IFERROR(MATCH(A$1&amp;A76,TABLE!A:A,0),"")</f>
        <v/>
      </c>
      <c r="C76" s="138">
        <f t="shared" si="0"/>
        <v>75</v>
      </c>
      <c r="D76" s="138" t="str">
        <f ca="1">IFERROR(OFFSET(TABLE!D$1,F!B76-1,0),"")</f>
        <v/>
      </c>
      <c r="E76" s="139" t="str">
        <f ca="1">IFERROR(VLOOKUP(D76,TABLE!D:P,8,FALSE),"")</f>
        <v/>
      </c>
      <c r="F76" s="140" t="str">
        <f ca="1">IFERROR(VLOOKUP(D76,TABLE!D:P,13,FALSE),"")</f>
        <v/>
      </c>
    </row>
    <row r="77" spans="1:6" ht="15.75" customHeight="1" x14ac:dyDescent="0.35">
      <c r="A77" s="71">
        <f t="shared" si="1"/>
        <v>76</v>
      </c>
      <c r="B77" s="71" t="str">
        <f>IFERROR(MATCH(A$1&amp;A77,TABLE!A:A,0),"")</f>
        <v/>
      </c>
      <c r="C77" s="138">
        <f t="shared" si="0"/>
        <v>76</v>
      </c>
      <c r="D77" s="138" t="str">
        <f ca="1">IFERROR(OFFSET(TABLE!D$1,F!B77-1,0),"")</f>
        <v/>
      </c>
      <c r="E77" s="139" t="str">
        <f ca="1">IFERROR(VLOOKUP(D77,TABLE!D:P,8,FALSE),"")</f>
        <v/>
      </c>
      <c r="F77" s="140" t="str">
        <f ca="1">IFERROR(VLOOKUP(D77,TABLE!D:P,13,FALSE),"")</f>
        <v/>
      </c>
    </row>
    <row r="78" spans="1:6" ht="15.75" customHeight="1" x14ac:dyDescent="0.35">
      <c r="A78" s="71">
        <f t="shared" si="1"/>
        <v>77</v>
      </c>
      <c r="B78" s="71" t="str">
        <f>IFERROR(MATCH(A$1&amp;A78,TABLE!A:A,0),"")</f>
        <v/>
      </c>
      <c r="C78" s="138">
        <f t="shared" si="0"/>
        <v>77</v>
      </c>
      <c r="D78" s="138" t="str">
        <f ca="1">IFERROR(OFFSET(TABLE!D$1,F!B78-1,0),"")</f>
        <v/>
      </c>
      <c r="E78" s="139" t="str">
        <f ca="1">IFERROR(VLOOKUP(D78,TABLE!D:P,8,FALSE),"")</f>
        <v/>
      </c>
      <c r="F78" s="140" t="str">
        <f ca="1">IFERROR(VLOOKUP(D78,TABLE!D:P,13,FALSE),"")</f>
        <v/>
      </c>
    </row>
    <row r="79" spans="1:6" ht="15.75" customHeight="1" x14ac:dyDescent="0.35">
      <c r="A79" s="71">
        <f t="shared" si="1"/>
        <v>78</v>
      </c>
      <c r="B79" s="71" t="str">
        <f>IFERROR(MATCH(A$1&amp;A79,TABLE!A:A,0),"")</f>
        <v/>
      </c>
      <c r="C79" s="138">
        <f t="shared" si="0"/>
        <v>78</v>
      </c>
      <c r="D79" s="138" t="str">
        <f ca="1">IFERROR(OFFSET(TABLE!D$1,F!B79-1,0),"")</f>
        <v/>
      </c>
      <c r="E79" s="139" t="str">
        <f ca="1">IFERROR(VLOOKUP(D79,TABLE!D:P,8,FALSE),"")</f>
        <v/>
      </c>
      <c r="F79" s="140" t="str">
        <f ca="1">IFERROR(VLOOKUP(D79,TABLE!D:P,13,FALSE),"")</f>
        <v/>
      </c>
    </row>
    <row r="80" spans="1:6" ht="15.75" customHeight="1" x14ac:dyDescent="0.35">
      <c r="A80" s="71">
        <f t="shared" si="1"/>
        <v>79</v>
      </c>
      <c r="B80" s="71" t="str">
        <f>IFERROR(MATCH(A$1&amp;A80,TABLE!A:A,0),"")</f>
        <v/>
      </c>
      <c r="C80" s="138">
        <f t="shared" si="0"/>
        <v>79</v>
      </c>
      <c r="D80" s="138" t="str">
        <f ca="1">IFERROR(OFFSET(TABLE!D$1,F!B80-1,0),"")</f>
        <v/>
      </c>
      <c r="E80" s="139" t="str">
        <f ca="1">IFERROR(VLOOKUP(D80,TABLE!D:P,8,FALSE),"")</f>
        <v/>
      </c>
      <c r="F80" s="140" t="str">
        <f ca="1">IFERROR(VLOOKUP(D80,TABLE!D:P,13,FALSE),"")</f>
        <v/>
      </c>
    </row>
    <row r="81" spans="1:6" ht="15.75" customHeight="1" x14ac:dyDescent="0.35">
      <c r="A81" s="71">
        <f t="shared" si="1"/>
        <v>80</v>
      </c>
      <c r="B81" s="71" t="str">
        <f>IFERROR(MATCH(A$1&amp;A81,TABLE!A:A,0),"")</f>
        <v/>
      </c>
      <c r="C81" s="138">
        <f t="shared" si="0"/>
        <v>80</v>
      </c>
      <c r="D81" s="138" t="str">
        <f ca="1">IFERROR(OFFSET(TABLE!D$1,F!B81-1,0),"")</f>
        <v/>
      </c>
      <c r="E81" s="139" t="str">
        <f ca="1">IFERROR(VLOOKUP(D81,TABLE!D:P,8,FALSE),"")</f>
        <v/>
      </c>
      <c r="F81" s="140" t="str">
        <f ca="1">IFERROR(VLOOKUP(D81,TABLE!D:P,13,FALSE),"")</f>
        <v/>
      </c>
    </row>
    <row r="82" spans="1:6" ht="15.75" customHeight="1" x14ac:dyDescent="0.35">
      <c r="A82" s="71">
        <f t="shared" si="1"/>
        <v>81</v>
      </c>
      <c r="B82" s="71" t="str">
        <f>IFERROR(MATCH(A$1&amp;A82,TABLE!A:A,0),"")</f>
        <v/>
      </c>
      <c r="C82" s="138">
        <f t="shared" si="0"/>
        <v>81</v>
      </c>
      <c r="D82" s="138" t="str">
        <f ca="1">IFERROR(OFFSET(TABLE!D$1,F!B82-1,0),"")</f>
        <v/>
      </c>
      <c r="E82" s="139" t="str">
        <f ca="1">IFERROR(VLOOKUP(D82,TABLE!D:P,8,FALSE),"")</f>
        <v/>
      </c>
      <c r="F82" s="140" t="str">
        <f ca="1">IFERROR(VLOOKUP(D82,TABLE!D:P,13,FALSE),"")</f>
        <v/>
      </c>
    </row>
    <row r="83" spans="1:6" ht="15.75" customHeight="1" x14ac:dyDescent="0.35">
      <c r="A83" s="71">
        <f t="shared" si="1"/>
        <v>82</v>
      </c>
      <c r="B83" s="71" t="str">
        <f>IFERROR(MATCH(A$1&amp;A83,TABLE!A:A,0),"")</f>
        <v/>
      </c>
      <c r="C83" s="138">
        <f t="shared" si="0"/>
        <v>82</v>
      </c>
      <c r="D83" s="138" t="str">
        <f ca="1">IFERROR(OFFSET(TABLE!D$1,F!B83-1,0),"")</f>
        <v/>
      </c>
      <c r="E83" s="139" t="str">
        <f ca="1">IFERROR(VLOOKUP(D83,TABLE!D:P,8,FALSE),"")</f>
        <v/>
      </c>
      <c r="F83" s="140" t="str">
        <f ca="1">IFERROR(VLOOKUP(D83,TABLE!D:P,13,FALSE),"")</f>
        <v/>
      </c>
    </row>
    <row r="84" spans="1:6" ht="15.75" customHeight="1" x14ac:dyDescent="0.35">
      <c r="A84" s="71">
        <f t="shared" si="1"/>
        <v>83</v>
      </c>
      <c r="B84" s="71" t="str">
        <f>IFERROR(MATCH(A$1&amp;A84,TABLE!A:A,0),"")</f>
        <v/>
      </c>
      <c r="C84" s="138">
        <f t="shared" si="0"/>
        <v>83</v>
      </c>
      <c r="D84" s="138" t="str">
        <f ca="1">IFERROR(OFFSET(TABLE!D$1,F!B84-1,0),"")</f>
        <v/>
      </c>
      <c r="E84" s="139" t="str">
        <f ca="1">IFERROR(VLOOKUP(D84,TABLE!D:P,8,FALSE),"")</f>
        <v/>
      </c>
      <c r="F84" s="140" t="str">
        <f ca="1">IFERROR(VLOOKUP(D84,TABLE!D:P,13,FALSE),"")</f>
        <v/>
      </c>
    </row>
    <row r="85" spans="1:6" ht="15.75" customHeight="1" x14ac:dyDescent="0.35">
      <c r="A85" s="71">
        <f t="shared" si="1"/>
        <v>84</v>
      </c>
      <c r="B85" s="71" t="str">
        <f>IFERROR(MATCH(A$1&amp;A85,TABLE!A:A,0),"")</f>
        <v/>
      </c>
      <c r="C85" s="138">
        <f t="shared" si="0"/>
        <v>84</v>
      </c>
      <c r="D85" s="138" t="str">
        <f ca="1">IFERROR(OFFSET(TABLE!D$1,F!B85-1,0),"")</f>
        <v/>
      </c>
      <c r="E85" s="139" t="str">
        <f ca="1">IFERROR(VLOOKUP(D85,TABLE!D:P,8,FALSE),"")</f>
        <v/>
      </c>
      <c r="F85" s="140" t="str">
        <f ca="1">IFERROR(VLOOKUP(D85,TABLE!D:P,13,FALSE),"")</f>
        <v/>
      </c>
    </row>
    <row r="86" spans="1:6" ht="15.75" customHeight="1" x14ac:dyDescent="0.35">
      <c r="A86" s="71">
        <f t="shared" si="1"/>
        <v>85</v>
      </c>
      <c r="B86" s="71" t="str">
        <f>IFERROR(MATCH(A$1&amp;A86,TABLE!A:A,0),"")</f>
        <v/>
      </c>
      <c r="C86" s="138">
        <f t="shared" si="0"/>
        <v>85</v>
      </c>
      <c r="D86" s="138" t="str">
        <f ca="1">IFERROR(OFFSET(TABLE!D$1,F!B86-1,0),"")</f>
        <v/>
      </c>
      <c r="E86" s="139" t="str">
        <f ca="1">IFERROR(VLOOKUP(D86,TABLE!D:P,8,FALSE),"")</f>
        <v/>
      </c>
      <c r="F86" s="140" t="str">
        <f ca="1">IFERROR(VLOOKUP(D86,TABLE!D:P,13,FALSE),"")</f>
        <v/>
      </c>
    </row>
    <row r="87" spans="1:6" ht="15.75" customHeight="1" x14ac:dyDescent="0.35">
      <c r="A87" s="71">
        <f t="shared" si="1"/>
        <v>86</v>
      </c>
      <c r="B87" s="71" t="str">
        <f>IFERROR(MATCH(A$1&amp;A87,TABLE!A:A,0),"")</f>
        <v/>
      </c>
      <c r="C87" s="138">
        <f t="shared" si="0"/>
        <v>86</v>
      </c>
      <c r="D87" s="138" t="str">
        <f ca="1">IFERROR(OFFSET(TABLE!D$1,F!B87-1,0),"")</f>
        <v/>
      </c>
      <c r="E87" s="139" t="str">
        <f ca="1">IFERROR(VLOOKUP(D87,TABLE!D:P,8,FALSE),"")</f>
        <v/>
      </c>
      <c r="F87" s="140" t="str">
        <f ca="1">IFERROR(VLOOKUP(D87,TABLE!D:P,13,FALSE),"")</f>
        <v/>
      </c>
    </row>
    <row r="88" spans="1:6" ht="15.75" customHeight="1" x14ac:dyDescent="0.35">
      <c r="A88" s="71">
        <f t="shared" si="1"/>
        <v>87</v>
      </c>
      <c r="B88" s="71" t="str">
        <f>IFERROR(MATCH(A$1&amp;A88,TABLE!A:A,0),"")</f>
        <v/>
      </c>
      <c r="C88" s="138">
        <f t="shared" si="0"/>
        <v>87</v>
      </c>
      <c r="D88" s="138" t="str">
        <f ca="1">IFERROR(OFFSET(TABLE!D$1,F!B88-1,0),"")</f>
        <v/>
      </c>
      <c r="E88" s="139" t="str">
        <f ca="1">IFERROR(VLOOKUP(D88,TABLE!D:P,8,FALSE),"")</f>
        <v/>
      </c>
      <c r="F88" s="140" t="str">
        <f ca="1">IFERROR(VLOOKUP(D88,TABLE!D:P,13,FALSE),"")</f>
        <v/>
      </c>
    </row>
    <row r="89" spans="1:6" ht="15.75" customHeight="1" x14ac:dyDescent="0.35">
      <c r="A89" s="71">
        <f t="shared" si="1"/>
        <v>88</v>
      </c>
      <c r="B89" s="71" t="str">
        <f>IFERROR(MATCH(A$1&amp;A89,TABLE!A:A,0),"")</f>
        <v/>
      </c>
      <c r="C89" s="138">
        <f t="shared" si="0"/>
        <v>88</v>
      </c>
      <c r="D89" s="138" t="str">
        <f ca="1">IFERROR(OFFSET(TABLE!D$1,F!B89-1,0),"")</f>
        <v/>
      </c>
      <c r="E89" s="139" t="str">
        <f ca="1">IFERROR(VLOOKUP(D89,TABLE!D:P,8,FALSE),"")</f>
        <v/>
      </c>
      <c r="F89" s="140" t="str">
        <f ca="1">IFERROR(VLOOKUP(D89,TABLE!D:P,13,FALSE),"")</f>
        <v/>
      </c>
    </row>
    <row r="90" spans="1:6" ht="15.75" customHeight="1" x14ac:dyDescent="0.35">
      <c r="A90" s="71">
        <f t="shared" si="1"/>
        <v>89</v>
      </c>
      <c r="B90" s="71" t="str">
        <f>IFERROR(MATCH(A$1&amp;A90,TABLE!A:A,0),"")</f>
        <v/>
      </c>
      <c r="C90" s="138">
        <f t="shared" si="0"/>
        <v>89</v>
      </c>
      <c r="D90" s="138" t="str">
        <f ca="1">IFERROR(OFFSET(TABLE!D$1,F!B90-1,0),"")</f>
        <v/>
      </c>
      <c r="E90" s="139" t="str">
        <f ca="1">IFERROR(VLOOKUP(D90,TABLE!D:P,8,FALSE),"")</f>
        <v/>
      </c>
      <c r="F90" s="140" t="str">
        <f ca="1">IFERROR(VLOOKUP(D90,TABLE!D:P,13,FALSE),"")</f>
        <v/>
      </c>
    </row>
    <row r="91" spans="1:6" ht="15.75" customHeight="1" x14ac:dyDescent="0.35">
      <c r="A91" s="71">
        <f t="shared" si="1"/>
        <v>90</v>
      </c>
      <c r="B91" s="71" t="str">
        <f>IFERROR(MATCH(A$1&amp;A91,TABLE!A:A,0),"")</f>
        <v/>
      </c>
      <c r="C91" s="138">
        <f t="shared" si="0"/>
        <v>90</v>
      </c>
      <c r="D91" s="138" t="str">
        <f ca="1">IFERROR(OFFSET(TABLE!D$1,F!B91-1,0),"")</f>
        <v/>
      </c>
      <c r="E91" s="139" t="str">
        <f ca="1">IFERROR(VLOOKUP(D91,TABLE!D:P,8,FALSE),"")</f>
        <v/>
      </c>
      <c r="F91" s="140" t="str">
        <f ca="1">IFERROR(VLOOKUP(D91,TABLE!D:P,13,FALSE),"")</f>
        <v/>
      </c>
    </row>
    <row r="92" spans="1:6" ht="15.75" customHeight="1" x14ac:dyDescent="0.35">
      <c r="A92" s="71">
        <f t="shared" si="1"/>
        <v>91</v>
      </c>
      <c r="B92" s="71" t="str">
        <f>IFERROR(MATCH(A$1&amp;A92,TABLE!A:A,0),"")</f>
        <v/>
      </c>
      <c r="C92" s="138">
        <f t="shared" si="0"/>
        <v>91</v>
      </c>
      <c r="D92" s="138" t="str">
        <f ca="1">IFERROR(OFFSET(TABLE!D$1,F!B92-1,0),"")</f>
        <v/>
      </c>
      <c r="E92" s="139" t="str">
        <f ca="1">IFERROR(VLOOKUP(D92,TABLE!D:P,8,FALSE),"")</f>
        <v/>
      </c>
      <c r="F92" s="140" t="str">
        <f ca="1">IFERROR(VLOOKUP(D92,TABLE!D:P,13,FALSE),"")</f>
        <v/>
      </c>
    </row>
    <row r="93" spans="1:6" ht="15.75" customHeight="1" x14ac:dyDescent="0.35">
      <c r="A93" s="71">
        <f t="shared" si="1"/>
        <v>92</v>
      </c>
      <c r="B93" s="71" t="str">
        <f>IFERROR(MATCH(A$1&amp;A93,TABLE!A:A,0),"")</f>
        <v/>
      </c>
      <c r="C93" s="138">
        <f t="shared" si="0"/>
        <v>92</v>
      </c>
      <c r="D93" s="138" t="str">
        <f ca="1">IFERROR(OFFSET(TABLE!D$1,F!B93-1,0),"")</f>
        <v/>
      </c>
      <c r="E93" s="139" t="str">
        <f ca="1">IFERROR(VLOOKUP(D93,TABLE!D:P,8,FALSE),"")</f>
        <v/>
      </c>
      <c r="F93" s="140" t="str">
        <f ca="1">IFERROR(VLOOKUP(D93,TABLE!D:P,13,FALSE),"")</f>
        <v/>
      </c>
    </row>
    <row r="94" spans="1:6" ht="15.75" customHeight="1" x14ac:dyDescent="0.35">
      <c r="A94" s="71">
        <f t="shared" si="1"/>
        <v>93</v>
      </c>
      <c r="B94" s="71" t="str">
        <f>IFERROR(MATCH(A$1&amp;A94,TABLE!A:A,0),"")</f>
        <v/>
      </c>
      <c r="C94" s="138">
        <f t="shared" si="0"/>
        <v>93</v>
      </c>
      <c r="D94" s="138" t="str">
        <f ca="1">IFERROR(OFFSET(TABLE!D$1,F!B94-1,0),"")</f>
        <v/>
      </c>
      <c r="E94" s="139" t="str">
        <f ca="1">IFERROR(VLOOKUP(D94,TABLE!D:P,8,FALSE),"")</f>
        <v/>
      </c>
      <c r="F94" s="140" t="str">
        <f ca="1">IFERROR(VLOOKUP(D94,TABLE!D:P,13,FALSE),"")</f>
        <v/>
      </c>
    </row>
    <row r="95" spans="1:6" ht="15.75" customHeight="1" x14ac:dyDescent="0.35">
      <c r="A95" s="71">
        <f t="shared" si="1"/>
        <v>94</v>
      </c>
      <c r="B95" s="71" t="str">
        <f>IFERROR(MATCH(A$1&amp;A95,TABLE!A:A,0),"")</f>
        <v/>
      </c>
      <c r="C95" s="138">
        <f t="shared" si="0"/>
        <v>94</v>
      </c>
      <c r="D95" s="138" t="str">
        <f ca="1">IFERROR(OFFSET(TABLE!D$1,F!B95-1,0),"")</f>
        <v/>
      </c>
      <c r="E95" s="139" t="str">
        <f ca="1">IFERROR(VLOOKUP(D95,TABLE!D:P,8,FALSE),"")</f>
        <v/>
      </c>
      <c r="F95" s="140" t="str">
        <f ca="1">IFERROR(VLOOKUP(D95,TABLE!D:P,13,FALSE),"")</f>
        <v/>
      </c>
    </row>
    <row r="96" spans="1:6" ht="15.75" customHeight="1" x14ac:dyDescent="0.35">
      <c r="A96" s="71">
        <f t="shared" si="1"/>
        <v>95</v>
      </c>
      <c r="B96" s="71" t="str">
        <f>IFERROR(MATCH(A$1&amp;A96,TABLE!A:A,0),"")</f>
        <v/>
      </c>
      <c r="C96" s="138">
        <f t="shared" si="0"/>
        <v>95</v>
      </c>
      <c r="D96" s="138" t="str">
        <f ca="1">IFERROR(OFFSET(TABLE!D$1,F!B96-1,0),"")</f>
        <v/>
      </c>
      <c r="E96" s="139" t="str">
        <f ca="1">IFERROR(VLOOKUP(D96,TABLE!D:P,8,FALSE),"")</f>
        <v/>
      </c>
      <c r="F96" s="140" t="str">
        <f ca="1">IFERROR(VLOOKUP(D96,TABLE!D:P,13,FALSE),"")</f>
        <v/>
      </c>
    </row>
    <row r="97" spans="1:6" ht="15.75" customHeight="1" x14ac:dyDescent="0.35">
      <c r="A97" s="71">
        <f t="shared" si="1"/>
        <v>96</v>
      </c>
      <c r="B97" s="71" t="str">
        <f>IFERROR(MATCH(A$1&amp;A97,TABLE!A:A,0),"")</f>
        <v/>
      </c>
      <c r="C97" s="138">
        <f t="shared" si="0"/>
        <v>96</v>
      </c>
      <c r="D97" s="138" t="str">
        <f ca="1">IFERROR(OFFSET(TABLE!D$1,F!B97-1,0),"")</f>
        <v/>
      </c>
      <c r="E97" s="139" t="str">
        <f ca="1">IFERROR(VLOOKUP(D97,TABLE!D:P,8,FALSE),"")</f>
        <v/>
      </c>
      <c r="F97" s="140" t="str">
        <f ca="1">IFERROR(VLOOKUP(D97,TABLE!D:P,13,FALSE),"")</f>
        <v/>
      </c>
    </row>
    <row r="98" spans="1:6" ht="15.75" customHeight="1" x14ac:dyDescent="0.35">
      <c r="A98" s="71">
        <f t="shared" si="1"/>
        <v>97</v>
      </c>
      <c r="B98" s="71" t="str">
        <f>IFERROR(MATCH(A$1&amp;A98,TABLE!A:A,0),"")</f>
        <v/>
      </c>
      <c r="C98" s="138">
        <f t="shared" si="0"/>
        <v>97</v>
      </c>
      <c r="D98" s="138" t="str">
        <f ca="1">IFERROR(OFFSET(TABLE!D$1,F!B98-1,0),"")</f>
        <v/>
      </c>
      <c r="E98" s="139" t="str">
        <f ca="1">IFERROR(VLOOKUP(D98,TABLE!D:P,8,FALSE),"")</f>
        <v/>
      </c>
      <c r="F98" s="140" t="str">
        <f ca="1">IFERROR(VLOOKUP(D98,TABLE!D:P,13,FALSE),"")</f>
        <v/>
      </c>
    </row>
    <row r="99" spans="1:6" ht="15.75" customHeight="1" x14ac:dyDescent="0.35">
      <c r="A99" s="71">
        <f t="shared" si="1"/>
        <v>98</v>
      </c>
      <c r="B99" s="71" t="str">
        <f>IFERROR(MATCH(A$1&amp;A99,TABLE!A:A,0),"")</f>
        <v/>
      </c>
      <c r="C99" s="138">
        <f t="shared" si="0"/>
        <v>98</v>
      </c>
      <c r="D99" s="138" t="str">
        <f ca="1">IFERROR(OFFSET(TABLE!D$1,F!B99-1,0),"")</f>
        <v/>
      </c>
      <c r="E99" s="139" t="str">
        <f ca="1">IFERROR(VLOOKUP(D99,TABLE!D:P,8,FALSE),"")</f>
        <v/>
      </c>
      <c r="F99" s="140" t="str">
        <f ca="1">IFERROR(VLOOKUP(D99,TABLE!D:P,13,FALSE),"")</f>
        <v/>
      </c>
    </row>
    <row r="100" spans="1:6" ht="15.75" customHeight="1" x14ac:dyDescent="0.35">
      <c r="A100" s="71">
        <f t="shared" si="1"/>
        <v>99</v>
      </c>
      <c r="B100" s="71" t="str">
        <f>IFERROR(MATCH(A$1&amp;A100,TABLE!A:A,0),"")</f>
        <v/>
      </c>
      <c r="C100" s="138">
        <f t="shared" si="0"/>
        <v>99</v>
      </c>
      <c r="D100" s="138" t="str">
        <f ca="1">IFERROR(OFFSET(TABLE!D$1,F!B100-1,0),"")</f>
        <v/>
      </c>
      <c r="E100" s="139" t="str">
        <f ca="1">IFERROR(VLOOKUP(D100,TABLE!D:P,8,FALSE),"")</f>
        <v/>
      </c>
      <c r="F100" s="140" t="str">
        <f ca="1">IFERROR(VLOOKUP(D100,TABLE!D:P,13,FALSE),"")</f>
        <v/>
      </c>
    </row>
    <row r="101" spans="1:6" ht="15.75" customHeight="1" x14ac:dyDescent="0.35">
      <c r="A101" s="71">
        <f t="shared" si="1"/>
        <v>100</v>
      </c>
      <c r="B101" s="71" t="str">
        <f>IFERROR(MATCH(A$1&amp;A101,TABLE!A:A,0),"")</f>
        <v/>
      </c>
      <c r="C101" s="138">
        <f t="shared" si="0"/>
        <v>100</v>
      </c>
      <c r="D101" s="138" t="str">
        <f ca="1">IFERROR(OFFSET(TABLE!D$1,F!B101-1,0),"")</f>
        <v/>
      </c>
      <c r="E101" s="139" t="str">
        <f ca="1">IFERROR(VLOOKUP(D101,TABLE!D:P,8,FALSE),"")</f>
        <v/>
      </c>
      <c r="F101" s="140" t="str">
        <f ca="1">IFERROR(VLOOKUP(D101,TABLE!D:P,13,FALSE),"")</f>
        <v/>
      </c>
    </row>
    <row r="102" spans="1:6" ht="15.75" customHeight="1" x14ac:dyDescent="0.35">
      <c r="A102" s="71">
        <f t="shared" si="1"/>
        <v>101</v>
      </c>
      <c r="B102" s="71" t="str">
        <f>IFERROR(MATCH(A$1&amp;A102,TABLE!A:A,0),"")</f>
        <v/>
      </c>
      <c r="C102" s="138">
        <f t="shared" si="0"/>
        <v>101</v>
      </c>
      <c r="D102" s="138" t="str">
        <f ca="1">IFERROR(OFFSET(TABLE!D$1,F!B102-1,0),"")</f>
        <v/>
      </c>
      <c r="E102" s="139" t="str">
        <f ca="1">IFERROR(VLOOKUP(D102,TABLE!D:P,8,FALSE),"")</f>
        <v/>
      </c>
      <c r="F102" s="140" t="str">
        <f ca="1">IFERROR(VLOOKUP(D102,TABLE!D:P,13,FALSE),"")</f>
        <v/>
      </c>
    </row>
    <row r="103" spans="1:6" ht="15.75" customHeight="1" x14ac:dyDescent="0.35">
      <c r="A103" s="71">
        <f t="shared" si="1"/>
        <v>102</v>
      </c>
      <c r="B103" s="71" t="str">
        <f>IFERROR(MATCH(A$1&amp;A103,TABLE!A:A,0),"")</f>
        <v/>
      </c>
      <c r="C103" s="138">
        <f t="shared" si="0"/>
        <v>102</v>
      </c>
      <c r="D103" s="138" t="str">
        <f ca="1">IFERROR(OFFSET(TABLE!D$1,F!B103-1,0),"")</f>
        <v/>
      </c>
      <c r="E103" s="139" t="str">
        <f ca="1">IFERROR(VLOOKUP(D103,TABLE!D:P,8,FALSE),"")</f>
        <v/>
      </c>
      <c r="F103" s="140" t="str">
        <f ca="1">IFERROR(VLOOKUP(D103,TABLE!D:P,13,FALSE),"")</f>
        <v/>
      </c>
    </row>
    <row r="104" spans="1:6" ht="15.75" customHeight="1" x14ac:dyDescent="0.35">
      <c r="A104" s="71">
        <f t="shared" si="1"/>
        <v>103</v>
      </c>
      <c r="B104" s="71" t="str">
        <f>IFERROR(MATCH(A$1&amp;A104,TABLE!A:A,0),"")</f>
        <v/>
      </c>
      <c r="C104" s="138">
        <f t="shared" si="0"/>
        <v>103</v>
      </c>
      <c r="D104" s="138" t="str">
        <f ca="1">IFERROR(OFFSET(TABLE!D$1,F!B104-1,0),"")</f>
        <v/>
      </c>
      <c r="E104" s="139" t="str">
        <f ca="1">IFERROR(VLOOKUP(D104,TABLE!D:P,8,FALSE),"")</f>
        <v/>
      </c>
      <c r="F104" s="140" t="str">
        <f ca="1">IFERROR(VLOOKUP(D104,TABLE!D:P,13,FALSE),"")</f>
        <v/>
      </c>
    </row>
    <row r="105" spans="1:6" ht="15.75" customHeight="1" x14ac:dyDescent="0.35">
      <c r="A105" s="71">
        <f t="shared" si="1"/>
        <v>104</v>
      </c>
      <c r="B105" s="71" t="str">
        <f>IFERROR(MATCH(A$1&amp;A105,TABLE!A:A,0),"")</f>
        <v/>
      </c>
      <c r="C105" s="138">
        <f t="shared" si="0"/>
        <v>104</v>
      </c>
      <c r="D105" s="138" t="str">
        <f ca="1">IFERROR(OFFSET(TABLE!D$1,F!B105-1,0),"")</f>
        <v/>
      </c>
      <c r="E105" s="139" t="str">
        <f ca="1">IFERROR(VLOOKUP(D105,TABLE!D:P,8,FALSE),"")</f>
        <v/>
      </c>
      <c r="F105" s="140" t="str">
        <f ca="1">IFERROR(VLOOKUP(D105,TABLE!D:P,13,FALSE),"")</f>
        <v/>
      </c>
    </row>
    <row r="106" spans="1:6" ht="15.75" customHeight="1" x14ac:dyDescent="0.35">
      <c r="A106" s="71">
        <f t="shared" si="1"/>
        <v>105</v>
      </c>
      <c r="B106" s="71" t="str">
        <f>IFERROR(MATCH(A$1&amp;A106,TABLE!A:A,0),"")</f>
        <v/>
      </c>
      <c r="C106" s="138">
        <f t="shared" si="0"/>
        <v>105</v>
      </c>
      <c r="D106" s="138" t="str">
        <f ca="1">IFERROR(OFFSET(TABLE!D$1,F!B106-1,0),"")</f>
        <v/>
      </c>
      <c r="E106" s="139" t="str">
        <f ca="1">IFERROR(VLOOKUP(D106,TABLE!D:P,8,FALSE),"")</f>
        <v/>
      </c>
      <c r="F106" s="140" t="str">
        <f ca="1">IFERROR(VLOOKUP(D106,TABLE!D:P,13,FALSE),"")</f>
        <v/>
      </c>
    </row>
    <row r="107" spans="1:6" ht="15.75" customHeight="1" x14ac:dyDescent="0.35">
      <c r="A107" s="71">
        <f t="shared" si="1"/>
        <v>106</v>
      </c>
      <c r="B107" s="71" t="str">
        <f>IFERROR(MATCH(A$1&amp;A107,TABLE!A:A,0),"")</f>
        <v/>
      </c>
      <c r="C107" s="138">
        <f t="shared" si="0"/>
        <v>106</v>
      </c>
      <c r="D107" s="138" t="str">
        <f ca="1">IFERROR(OFFSET(TABLE!D$1,F!B107-1,0),"")</f>
        <v/>
      </c>
      <c r="E107" s="139" t="str">
        <f ca="1">IFERROR(VLOOKUP(D107,TABLE!D:P,8,FALSE),"")</f>
        <v/>
      </c>
      <c r="F107" s="140" t="str">
        <f ca="1">IFERROR(VLOOKUP(D107,TABLE!D:P,13,FALSE),"")</f>
        <v/>
      </c>
    </row>
    <row r="108" spans="1:6" ht="15.75" customHeight="1" x14ac:dyDescent="0.35">
      <c r="A108" s="71">
        <f t="shared" si="1"/>
        <v>107</v>
      </c>
      <c r="B108" s="71" t="str">
        <f>IFERROR(MATCH(A$1&amp;A108,TABLE!A:A,0),"")</f>
        <v/>
      </c>
      <c r="C108" s="138">
        <f t="shared" si="0"/>
        <v>107</v>
      </c>
      <c r="D108" s="138" t="str">
        <f ca="1">IFERROR(OFFSET(TABLE!D$1,F!B108-1,0),"")</f>
        <v/>
      </c>
      <c r="E108" s="139" t="str">
        <f ca="1">IFERROR(VLOOKUP(D108,TABLE!D:P,8,FALSE),"")</f>
        <v/>
      </c>
      <c r="F108" s="140" t="str">
        <f ca="1">IFERROR(VLOOKUP(D108,TABLE!D:P,13,FALSE),"")</f>
        <v/>
      </c>
    </row>
    <row r="109" spans="1:6" ht="15.75" customHeight="1" x14ac:dyDescent="0.35">
      <c r="A109" s="71">
        <f t="shared" si="1"/>
        <v>108</v>
      </c>
      <c r="B109" s="71" t="str">
        <f>IFERROR(MATCH(A$1&amp;A109,TABLE!A:A,0),"")</f>
        <v/>
      </c>
      <c r="C109" s="138">
        <f t="shared" si="0"/>
        <v>108</v>
      </c>
      <c r="D109" s="138" t="str">
        <f ca="1">IFERROR(OFFSET(TABLE!D$1,F!B109-1,0),"")</f>
        <v/>
      </c>
      <c r="E109" s="139" t="str">
        <f ca="1">IFERROR(VLOOKUP(D109,TABLE!D:P,8,FALSE),"")</f>
        <v/>
      </c>
      <c r="F109" s="140" t="str">
        <f ca="1">IFERROR(VLOOKUP(D109,TABLE!D:P,13,FALSE),"")</f>
        <v/>
      </c>
    </row>
    <row r="110" spans="1:6" ht="15.75" customHeight="1" x14ac:dyDescent="0.35">
      <c r="A110" s="71">
        <f t="shared" si="1"/>
        <v>109</v>
      </c>
      <c r="B110" s="71" t="str">
        <f>IFERROR(MATCH(A$1&amp;A110,TABLE!A:A,0),"")</f>
        <v/>
      </c>
      <c r="C110" s="138">
        <f t="shared" si="0"/>
        <v>109</v>
      </c>
      <c r="D110" s="138" t="str">
        <f ca="1">IFERROR(OFFSET(TABLE!D$1,F!B110-1,0),"")</f>
        <v/>
      </c>
      <c r="E110" s="139" t="str">
        <f ca="1">IFERROR(VLOOKUP(D110,TABLE!D:P,8,FALSE),"")</f>
        <v/>
      </c>
      <c r="F110" s="140" t="str">
        <f ca="1">IFERROR(VLOOKUP(D110,TABLE!D:P,13,FALSE),"")</f>
        <v/>
      </c>
    </row>
    <row r="111" spans="1:6" ht="15.75" customHeight="1" x14ac:dyDescent="0.35">
      <c r="A111" s="71">
        <f t="shared" si="1"/>
        <v>110</v>
      </c>
      <c r="B111" s="71" t="str">
        <f>IFERROR(MATCH(A$1&amp;A111,TABLE!A:A,0),"")</f>
        <v/>
      </c>
      <c r="C111" s="138">
        <f t="shared" si="0"/>
        <v>110</v>
      </c>
      <c r="D111" s="138" t="str">
        <f ca="1">IFERROR(OFFSET(TABLE!D$1,F!B111-1,0),"")</f>
        <v/>
      </c>
      <c r="E111" s="139" t="str">
        <f ca="1">IFERROR(VLOOKUP(D111,TABLE!D:P,8,FALSE),"")</f>
        <v/>
      </c>
      <c r="F111" s="140" t="str">
        <f ca="1">IFERROR(VLOOKUP(D111,TABLE!D:P,13,FALSE),"")</f>
        <v/>
      </c>
    </row>
    <row r="112" spans="1:6" ht="15.75" customHeight="1" x14ac:dyDescent="0.35">
      <c r="A112" s="71">
        <f t="shared" si="1"/>
        <v>111</v>
      </c>
      <c r="B112" s="71" t="str">
        <f>IFERROR(MATCH(A$1&amp;A112,TABLE!A:A,0),"")</f>
        <v/>
      </c>
      <c r="C112" s="138">
        <f t="shared" si="0"/>
        <v>111</v>
      </c>
      <c r="D112" s="138" t="str">
        <f ca="1">IFERROR(OFFSET(TABLE!D$1,F!B112-1,0),"")</f>
        <v/>
      </c>
      <c r="E112" s="139" t="str">
        <f ca="1">IFERROR(VLOOKUP(D112,TABLE!D:P,8,FALSE),"")</f>
        <v/>
      </c>
      <c r="F112" s="140" t="str">
        <f ca="1">IFERROR(VLOOKUP(D112,TABLE!D:P,13,FALSE),"")</f>
        <v/>
      </c>
    </row>
    <row r="113" spans="1:6" ht="15.75" customHeight="1" x14ac:dyDescent="0.35">
      <c r="A113" s="71">
        <f t="shared" si="1"/>
        <v>112</v>
      </c>
      <c r="B113" s="71" t="str">
        <f>IFERROR(MATCH(A$1&amp;A113,TABLE!A:A,0),"")</f>
        <v/>
      </c>
      <c r="C113" s="138">
        <f t="shared" si="0"/>
        <v>112</v>
      </c>
      <c r="D113" s="138" t="str">
        <f ca="1">IFERROR(OFFSET(TABLE!D$1,F!B113-1,0),"")</f>
        <v/>
      </c>
      <c r="E113" s="139" t="str">
        <f ca="1">IFERROR(VLOOKUP(D113,TABLE!D:P,8,FALSE),"")</f>
        <v/>
      </c>
      <c r="F113" s="140" t="str">
        <f ca="1">IFERROR(VLOOKUP(D113,TABLE!D:P,13,FALSE),"")</f>
        <v/>
      </c>
    </row>
    <row r="114" spans="1:6" ht="15.75" customHeight="1" x14ac:dyDescent="0.35">
      <c r="A114" s="71">
        <f t="shared" si="1"/>
        <v>113</v>
      </c>
      <c r="B114" s="71" t="str">
        <f>IFERROR(MATCH(A$1&amp;A114,TABLE!A:A,0),"")</f>
        <v/>
      </c>
      <c r="C114" s="138">
        <f t="shared" si="0"/>
        <v>113</v>
      </c>
      <c r="D114" s="138" t="str">
        <f ca="1">IFERROR(OFFSET(TABLE!D$1,F!B114-1,0),"")</f>
        <v/>
      </c>
      <c r="E114" s="139" t="str">
        <f ca="1">IFERROR(VLOOKUP(D114,TABLE!D:P,8,FALSE),"")</f>
        <v/>
      </c>
      <c r="F114" s="140" t="str">
        <f ca="1">IFERROR(VLOOKUP(D114,TABLE!D:P,13,FALSE),"")</f>
        <v/>
      </c>
    </row>
    <row r="115" spans="1:6" ht="15.75" customHeight="1" x14ac:dyDescent="0.35">
      <c r="A115" s="71">
        <f t="shared" si="1"/>
        <v>114</v>
      </c>
      <c r="B115" s="71" t="str">
        <f>IFERROR(MATCH(A$1&amp;A115,TABLE!A:A,0),"")</f>
        <v/>
      </c>
      <c r="C115" s="138">
        <f t="shared" si="0"/>
        <v>114</v>
      </c>
      <c r="D115" s="138" t="str">
        <f ca="1">IFERROR(OFFSET(TABLE!D$1,F!B115-1,0),"")</f>
        <v/>
      </c>
      <c r="E115" s="139" t="str">
        <f ca="1">IFERROR(VLOOKUP(D115,TABLE!D:P,8,FALSE),"")</f>
        <v/>
      </c>
      <c r="F115" s="140" t="str">
        <f ca="1">IFERROR(VLOOKUP(D115,TABLE!D:P,13,FALSE),"")</f>
        <v/>
      </c>
    </row>
    <row r="116" spans="1:6" ht="15.75" customHeight="1" x14ac:dyDescent="0.35">
      <c r="A116" s="71">
        <f t="shared" si="1"/>
        <v>115</v>
      </c>
      <c r="B116" s="71" t="str">
        <f>IFERROR(MATCH(A$1&amp;A116,TABLE!A:A,0),"")</f>
        <v/>
      </c>
      <c r="C116" s="138">
        <f t="shared" si="0"/>
        <v>115</v>
      </c>
      <c r="D116" s="138" t="str">
        <f ca="1">IFERROR(OFFSET(TABLE!D$1,F!B116-1,0),"")</f>
        <v/>
      </c>
      <c r="E116" s="139" t="str">
        <f ca="1">IFERROR(VLOOKUP(D116,TABLE!D:P,8,FALSE),"")</f>
        <v/>
      </c>
      <c r="F116" s="140" t="str">
        <f ca="1">IFERROR(VLOOKUP(D116,TABLE!D:P,13,FALSE),"")</f>
        <v/>
      </c>
    </row>
    <row r="117" spans="1:6" ht="15.75" customHeight="1" x14ac:dyDescent="0.35">
      <c r="A117" s="71">
        <f t="shared" si="1"/>
        <v>116</v>
      </c>
      <c r="B117" s="71" t="str">
        <f>IFERROR(MATCH(A$1&amp;A117,TABLE!A:A,0),"")</f>
        <v/>
      </c>
      <c r="C117" s="138">
        <f t="shared" si="0"/>
        <v>116</v>
      </c>
      <c r="D117" s="138" t="str">
        <f ca="1">IFERROR(OFFSET(TABLE!D$1,F!B117-1,0),"")</f>
        <v/>
      </c>
      <c r="E117" s="139" t="str">
        <f ca="1">IFERROR(VLOOKUP(D117,TABLE!D:P,8,FALSE),"")</f>
        <v/>
      </c>
      <c r="F117" s="140" t="str">
        <f ca="1">IFERROR(VLOOKUP(D117,TABLE!D:P,13,FALSE),"")</f>
        <v/>
      </c>
    </row>
    <row r="118" spans="1:6" ht="15.75" customHeight="1" x14ac:dyDescent="0.35">
      <c r="A118" s="71">
        <f t="shared" si="1"/>
        <v>117</v>
      </c>
      <c r="B118" s="71" t="str">
        <f>IFERROR(MATCH(A$1&amp;A118,TABLE!A:A,0),"")</f>
        <v/>
      </c>
      <c r="C118" s="138">
        <f t="shared" si="0"/>
        <v>117</v>
      </c>
      <c r="D118" s="138" t="str">
        <f ca="1">IFERROR(OFFSET(TABLE!D$1,F!B118-1,0),"")</f>
        <v/>
      </c>
      <c r="E118" s="139" t="str">
        <f ca="1">IFERROR(VLOOKUP(D118,TABLE!D:P,8,FALSE),"")</f>
        <v/>
      </c>
      <c r="F118" s="140" t="str">
        <f ca="1">IFERROR(VLOOKUP(D118,TABLE!D:P,13,FALSE),"")</f>
        <v/>
      </c>
    </row>
    <row r="119" spans="1:6" ht="15.75" customHeight="1" x14ac:dyDescent="0.35">
      <c r="A119" s="71">
        <f t="shared" si="1"/>
        <v>118</v>
      </c>
      <c r="B119" s="71" t="str">
        <f>IFERROR(MATCH(A$1&amp;A119,TABLE!A:A,0),"")</f>
        <v/>
      </c>
      <c r="C119" s="138">
        <f t="shared" si="0"/>
        <v>118</v>
      </c>
      <c r="D119" s="138" t="str">
        <f ca="1">IFERROR(OFFSET(TABLE!D$1,F!B119-1,0),"")</f>
        <v/>
      </c>
      <c r="E119" s="139" t="str">
        <f ca="1">IFERROR(VLOOKUP(D119,TABLE!D:P,8,FALSE),"")</f>
        <v/>
      </c>
      <c r="F119" s="140" t="str">
        <f ca="1">IFERROR(VLOOKUP(D119,TABLE!D:P,13,FALSE),"")</f>
        <v/>
      </c>
    </row>
    <row r="120" spans="1:6" ht="15.75" customHeight="1" x14ac:dyDescent="0.35">
      <c r="A120" s="71">
        <f t="shared" si="1"/>
        <v>119</v>
      </c>
      <c r="B120" s="71" t="str">
        <f>IFERROR(MATCH(A$1&amp;A120,TABLE!A:A,0),"")</f>
        <v/>
      </c>
      <c r="C120" s="138">
        <f t="shared" si="0"/>
        <v>119</v>
      </c>
      <c r="D120" s="138" t="str">
        <f ca="1">IFERROR(OFFSET(TABLE!D$1,F!B120-1,0),"")</f>
        <v/>
      </c>
      <c r="E120" s="139" t="str">
        <f ca="1">IFERROR(VLOOKUP(D120,TABLE!D:P,8,FALSE),"")</f>
        <v/>
      </c>
      <c r="F120" s="140" t="str">
        <f ca="1">IFERROR(VLOOKUP(D120,TABLE!D:P,13,FALSE),"")</f>
        <v/>
      </c>
    </row>
    <row r="121" spans="1:6" ht="15.75" customHeight="1" x14ac:dyDescent="0.35">
      <c r="A121" s="71">
        <f t="shared" si="1"/>
        <v>120</v>
      </c>
      <c r="B121" s="71" t="str">
        <f>IFERROR(MATCH(A$1&amp;A121,TABLE!A:A,0),"")</f>
        <v/>
      </c>
      <c r="C121" s="138">
        <f t="shared" si="0"/>
        <v>120</v>
      </c>
      <c r="D121" s="138" t="str">
        <f ca="1">IFERROR(OFFSET(TABLE!D$1,F!B121-1,0),"")</f>
        <v/>
      </c>
      <c r="E121" s="139" t="str">
        <f ca="1">IFERROR(VLOOKUP(D121,TABLE!D:P,8,FALSE),"")</f>
        <v/>
      </c>
      <c r="F121" s="140" t="str">
        <f ca="1">IFERROR(VLOOKUP(D121,TABLE!D:P,13,FALSE),"")</f>
        <v/>
      </c>
    </row>
    <row r="122" spans="1:6" ht="15.75" customHeight="1" x14ac:dyDescent="0.35">
      <c r="A122" s="71">
        <f t="shared" si="1"/>
        <v>121</v>
      </c>
      <c r="B122" s="71" t="str">
        <f>IFERROR(MATCH(A$1&amp;A122,TABLE!A:A,0),"")</f>
        <v/>
      </c>
      <c r="C122" s="138">
        <f t="shared" si="0"/>
        <v>121</v>
      </c>
      <c r="D122" s="138" t="str">
        <f ca="1">IFERROR(OFFSET(TABLE!D$1,F!B122-1,0),"")</f>
        <v/>
      </c>
      <c r="E122" s="139" t="str">
        <f ca="1">IFERROR(VLOOKUP(D122,TABLE!D:P,8,FALSE),"")</f>
        <v/>
      </c>
      <c r="F122" s="140" t="str">
        <f ca="1">IFERROR(VLOOKUP(D122,TABLE!D:P,13,FALSE),"")</f>
        <v/>
      </c>
    </row>
    <row r="123" spans="1:6" ht="15.75" customHeight="1" x14ac:dyDescent="0.35">
      <c r="A123" s="71">
        <f t="shared" si="1"/>
        <v>122</v>
      </c>
      <c r="B123" s="71" t="str">
        <f>IFERROR(MATCH(A$1&amp;A123,TABLE!A:A,0),"")</f>
        <v/>
      </c>
      <c r="C123" s="138">
        <f t="shared" si="0"/>
        <v>122</v>
      </c>
      <c r="D123" s="138" t="str">
        <f ca="1">IFERROR(OFFSET(TABLE!D$1,F!B123-1,0),"")</f>
        <v/>
      </c>
      <c r="E123" s="139" t="str">
        <f ca="1">IFERROR(VLOOKUP(D123,TABLE!D:P,8,FALSE),"")</f>
        <v/>
      </c>
      <c r="F123" s="140" t="str">
        <f ca="1">IFERROR(VLOOKUP(D123,TABLE!D:P,13,FALSE),"")</f>
        <v/>
      </c>
    </row>
    <row r="124" spans="1:6" ht="15.75" customHeight="1" x14ac:dyDescent="0.35">
      <c r="A124" s="71">
        <f t="shared" si="1"/>
        <v>123</v>
      </c>
      <c r="B124" s="71" t="str">
        <f>IFERROR(MATCH(A$1&amp;A124,TABLE!A:A,0),"")</f>
        <v/>
      </c>
      <c r="C124" s="138">
        <f t="shared" si="0"/>
        <v>123</v>
      </c>
      <c r="D124" s="138" t="str">
        <f ca="1">IFERROR(OFFSET(TABLE!D$1,F!B124-1,0),"")</f>
        <v/>
      </c>
      <c r="E124" s="139" t="str">
        <f ca="1">IFERROR(VLOOKUP(D124,TABLE!D:P,8,FALSE),"")</f>
        <v/>
      </c>
      <c r="F124" s="140" t="str">
        <f ca="1">IFERROR(VLOOKUP(D124,TABLE!D:P,13,FALSE),"")</f>
        <v/>
      </c>
    </row>
    <row r="125" spans="1:6" ht="15.75" customHeight="1" x14ac:dyDescent="0.35">
      <c r="A125" s="71">
        <f t="shared" si="1"/>
        <v>124</v>
      </c>
      <c r="B125" s="71" t="str">
        <f>IFERROR(MATCH(A$1&amp;A125,TABLE!A:A,0),"")</f>
        <v/>
      </c>
      <c r="C125" s="138">
        <f t="shared" si="0"/>
        <v>124</v>
      </c>
      <c r="D125" s="138" t="str">
        <f ca="1">IFERROR(OFFSET(TABLE!D$1,F!B125-1,0),"")</f>
        <v/>
      </c>
      <c r="E125" s="139" t="str">
        <f ca="1">IFERROR(VLOOKUP(D125,TABLE!D:P,8,FALSE),"")</f>
        <v/>
      </c>
      <c r="F125" s="140" t="str">
        <f ca="1">IFERROR(VLOOKUP(D125,TABLE!D:P,13,FALSE),"")</f>
        <v/>
      </c>
    </row>
    <row r="126" spans="1:6" ht="15.75" customHeight="1" x14ac:dyDescent="0.35">
      <c r="A126" s="71">
        <f t="shared" si="1"/>
        <v>125</v>
      </c>
      <c r="B126" s="71" t="str">
        <f>IFERROR(MATCH(A$1&amp;A126,TABLE!A:A,0),"")</f>
        <v/>
      </c>
      <c r="C126" s="138">
        <f t="shared" si="0"/>
        <v>125</v>
      </c>
      <c r="D126" s="138" t="str">
        <f ca="1">IFERROR(OFFSET(TABLE!D$1,F!B126-1,0),"")</f>
        <v/>
      </c>
      <c r="E126" s="139" t="str">
        <f ca="1">IFERROR(VLOOKUP(D126,TABLE!D:P,8,FALSE),"")</f>
        <v/>
      </c>
      <c r="F126" s="140" t="str">
        <f ca="1">IFERROR(VLOOKUP(D126,TABLE!D:P,13,FALSE),"")</f>
        <v/>
      </c>
    </row>
    <row r="127" spans="1:6" ht="15.75" customHeight="1" x14ac:dyDescent="0.35">
      <c r="A127" s="71">
        <f t="shared" si="1"/>
        <v>126</v>
      </c>
      <c r="B127" s="71" t="str">
        <f>IFERROR(MATCH(A$1&amp;A127,TABLE!A:A,0),"")</f>
        <v/>
      </c>
      <c r="C127" s="138">
        <f t="shared" si="0"/>
        <v>126</v>
      </c>
      <c r="D127" s="138" t="str">
        <f ca="1">IFERROR(OFFSET(TABLE!D$1,F!B127-1,0),"")</f>
        <v/>
      </c>
      <c r="E127" s="139" t="str">
        <f ca="1">IFERROR(VLOOKUP(D127,TABLE!D:P,8,FALSE),"")</f>
        <v/>
      </c>
      <c r="F127" s="140" t="str">
        <f ca="1">IFERROR(VLOOKUP(D127,TABLE!D:P,13,FALSE),"")</f>
        <v/>
      </c>
    </row>
    <row r="128" spans="1:6" ht="15.75" customHeight="1" x14ac:dyDescent="0.35">
      <c r="A128" s="71">
        <f t="shared" si="1"/>
        <v>127</v>
      </c>
      <c r="B128" s="71" t="str">
        <f>IFERROR(MATCH(A$1&amp;A128,TABLE!A:A,0),"")</f>
        <v/>
      </c>
      <c r="C128" s="138">
        <f t="shared" si="0"/>
        <v>127</v>
      </c>
      <c r="D128" s="138" t="str">
        <f ca="1">IFERROR(OFFSET(TABLE!D$1,F!B128-1,0),"")</f>
        <v/>
      </c>
      <c r="E128" s="139" t="str">
        <f ca="1">IFERROR(VLOOKUP(D128,TABLE!D:P,8,FALSE),"")</f>
        <v/>
      </c>
      <c r="F128" s="140" t="str">
        <f ca="1">IFERROR(VLOOKUP(D128,TABLE!D:P,13,FALSE),"")</f>
        <v/>
      </c>
    </row>
    <row r="129" spans="1:6" ht="15.75" customHeight="1" x14ac:dyDescent="0.35">
      <c r="A129" s="71">
        <f t="shared" si="1"/>
        <v>128</v>
      </c>
      <c r="B129" s="71" t="str">
        <f>IFERROR(MATCH(A$1&amp;A129,TABLE!A:A,0),"")</f>
        <v/>
      </c>
      <c r="C129" s="138">
        <f t="shared" si="0"/>
        <v>128</v>
      </c>
      <c r="D129" s="138" t="str">
        <f ca="1">IFERROR(OFFSET(TABLE!D$1,F!B129-1,0),"")</f>
        <v/>
      </c>
      <c r="E129" s="139" t="str">
        <f ca="1">IFERROR(VLOOKUP(D129,TABLE!D:P,8,FALSE),"")</f>
        <v/>
      </c>
      <c r="F129" s="140" t="str">
        <f ca="1">IFERROR(VLOOKUP(D129,TABLE!D:P,13,FALSE),"")</f>
        <v/>
      </c>
    </row>
    <row r="130" spans="1:6" ht="15.75" customHeight="1" x14ac:dyDescent="0.35">
      <c r="A130" s="71">
        <f t="shared" si="1"/>
        <v>129</v>
      </c>
      <c r="B130" s="71" t="str">
        <f>IFERROR(MATCH(A$1&amp;A130,TABLE!A:A,0),"")</f>
        <v/>
      </c>
      <c r="C130" s="138">
        <f t="shared" si="0"/>
        <v>129</v>
      </c>
      <c r="D130" s="138" t="str">
        <f ca="1">IFERROR(OFFSET(TABLE!D$1,F!B130-1,0),"")</f>
        <v/>
      </c>
      <c r="E130" s="139" t="str">
        <f ca="1">IFERROR(VLOOKUP(D130,TABLE!D:P,8,FALSE),"")</f>
        <v/>
      </c>
      <c r="F130" s="140" t="str">
        <f ca="1">IFERROR(VLOOKUP(D130,TABLE!D:P,13,FALSE),"")</f>
        <v/>
      </c>
    </row>
    <row r="131" spans="1:6" ht="15.75" customHeight="1" x14ac:dyDescent="0.35">
      <c r="A131" s="71">
        <f t="shared" si="1"/>
        <v>130</v>
      </c>
      <c r="B131" s="71" t="str">
        <f>IFERROR(MATCH(A$1&amp;A131,TABLE!A:A,0),"")</f>
        <v/>
      </c>
      <c r="C131" s="138">
        <f t="shared" si="0"/>
        <v>130</v>
      </c>
      <c r="D131" s="138" t="str">
        <f ca="1">IFERROR(OFFSET(TABLE!D$1,F!B131-1,0),"")</f>
        <v/>
      </c>
      <c r="E131" s="139" t="str">
        <f ca="1">IFERROR(VLOOKUP(D131,TABLE!D:P,8,FALSE),"")</f>
        <v/>
      </c>
      <c r="F131" s="140" t="str">
        <f ca="1">IFERROR(VLOOKUP(D131,TABLE!D:P,13,FALSE),"")</f>
        <v/>
      </c>
    </row>
    <row r="132" spans="1:6" ht="15.75" customHeight="1" x14ac:dyDescent="0.35">
      <c r="A132" s="71">
        <f t="shared" si="1"/>
        <v>131</v>
      </c>
      <c r="B132" s="71" t="str">
        <f>IFERROR(MATCH(A$1&amp;A132,TABLE!A:A,0),"")</f>
        <v/>
      </c>
      <c r="C132" s="138">
        <f t="shared" si="0"/>
        <v>131</v>
      </c>
      <c r="D132" s="138" t="str">
        <f ca="1">IFERROR(OFFSET(TABLE!D$1,F!B132-1,0),"")</f>
        <v/>
      </c>
      <c r="E132" s="139" t="str">
        <f ca="1">IFERROR(VLOOKUP(D132,TABLE!D:P,8,FALSE),"")</f>
        <v/>
      </c>
      <c r="F132" s="140" t="str">
        <f ca="1">IFERROR(VLOOKUP(D132,TABLE!D:P,13,FALSE),"")</f>
        <v/>
      </c>
    </row>
    <row r="133" spans="1:6" ht="15.75" customHeight="1" x14ac:dyDescent="0.35">
      <c r="A133" s="71">
        <f t="shared" si="1"/>
        <v>132</v>
      </c>
      <c r="B133" s="71" t="str">
        <f>IFERROR(MATCH(A$1&amp;A133,TABLE!A:A,0),"")</f>
        <v/>
      </c>
      <c r="C133" s="138">
        <f t="shared" si="0"/>
        <v>132</v>
      </c>
      <c r="D133" s="138" t="str">
        <f ca="1">IFERROR(OFFSET(TABLE!D$1,F!B133-1,0),"")</f>
        <v/>
      </c>
      <c r="E133" s="139" t="str">
        <f ca="1">IFERROR(VLOOKUP(D133,TABLE!D:P,8,FALSE),"")</f>
        <v/>
      </c>
      <c r="F133" s="140" t="str">
        <f ca="1">IFERROR(VLOOKUP(D133,TABLE!D:P,13,FALSE),"")</f>
        <v/>
      </c>
    </row>
    <row r="134" spans="1:6" ht="15.75" customHeight="1" x14ac:dyDescent="0.35">
      <c r="A134" s="71">
        <f t="shared" si="1"/>
        <v>133</v>
      </c>
      <c r="B134" s="71" t="str">
        <f>IFERROR(MATCH(A$1&amp;A134,TABLE!A:A,0),"")</f>
        <v/>
      </c>
      <c r="C134" s="138">
        <f t="shared" si="0"/>
        <v>133</v>
      </c>
      <c r="D134" s="138" t="str">
        <f ca="1">IFERROR(OFFSET(TABLE!D$1,F!B134-1,0),"")</f>
        <v/>
      </c>
      <c r="E134" s="139" t="str">
        <f ca="1">IFERROR(VLOOKUP(D134,TABLE!D:P,8,FALSE),"")</f>
        <v/>
      </c>
      <c r="F134" s="140" t="str">
        <f ca="1">IFERROR(VLOOKUP(D134,TABLE!D:P,13,FALSE),"")</f>
        <v/>
      </c>
    </row>
    <row r="135" spans="1:6" ht="15.75" customHeight="1" x14ac:dyDescent="0.35">
      <c r="A135" s="71">
        <f t="shared" si="1"/>
        <v>134</v>
      </c>
      <c r="B135" s="71" t="str">
        <f>IFERROR(MATCH(A$1&amp;A135,TABLE!A:A,0),"")</f>
        <v/>
      </c>
      <c r="C135" s="138">
        <f t="shared" si="0"/>
        <v>134</v>
      </c>
      <c r="D135" s="138" t="str">
        <f ca="1">IFERROR(OFFSET(TABLE!D$1,F!B135-1,0),"")</f>
        <v/>
      </c>
      <c r="E135" s="139" t="str">
        <f ca="1">IFERROR(VLOOKUP(D135,TABLE!D:P,8,FALSE),"")</f>
        <v/>
      </c>
      <c r="F135" s="140" t="str">
        <f ca="1">IFERROR(VLOOKUP(D135,TABLE!D:P,13,FALSE),"")</f>
        <v/>
      </c>
    </row>
    <row r="136" spans="1:6" ht="15.75" customHeight="1" x14ac:dyDescent="0.35">
      <c r="A136" s="71">
        <f t="shared" si="1"/>
        <v>135</v>
      </c>
      <c r="B136" s="71" t="str">
        <f>IFERROR(MATCH(A$1&amp;A136,TABLE!A:A,0),"")</f>
        <v/>
      </c>
      <c r="C136" s="138">
        <f t="shared" si="0"/>
        <v>135</v>
      </c>
      <c r="D136" s="138" t="str">
        <f ca="1">IFERROR(OFFSET(TABLE!D$1,F!B136-1,0),"")</f>
        <v/>
      </c>
      <c r="E136" s="139" t="str">
        <f ca="1">IFERROR(VLOOKUP(D136,TABLE!D:P,8,FALSE),"")</f>
        <v/>
      </c>
      <c r="F136" s="140" t="str">
        <f ca="1">IFERROR(VLOOKUP(D136,TABLE!D:P,13,FALSE),"")</f>
        <v/>
      </c>
    </row>
    <row r="137" spans="1:6" ht="15.75" customHeight="1" x14ac:dyDescent="0.35">
      <c r="A137" s="71">
        <f t="shared" si="1"/>
        <v>136</v>
      </c>
      <c r="B137" s="71" t="str">
        <f>IFERROR(MATCH(A$1&amp;A137,TABLE!A:A,0),"")</f>
        <v/>
      </c>
      <c r="C137" s="138">
        <f t="shared" si="0"/>
        <v>136</v>
      </c>
      <c r="D137" s="138" t="str">
        <f ca="1">IFERROR(OFFSET(TABLE!D$1,F!B137-1,0),"")</f>
        <v/>
      </c>
      <c r="E137" s="139" t="str">
        <f ca="1">IFERROR(VLOOKUP(D137,TABLE!D:P,8,FALSE),"")</f>
        <v/>
      </c>
      <c r="F137" s="140" t="str">
        <f ca="1">IFERROR(VLOOKUP(D137,TABLE!D:P,13,FALSE),"")</f>
        <v/>
      </c>
    </row>
    <row r="138" spans="1:6" ht="15.75" customHeight="1" x14ac:dyDescent="0.35">
      <c r="A138" s="71">
        <f t="shared" si="1"/>
        <v>137</v>
      </c>
      <c r="B138" s="71" t="str">
        <f>IFERROR(MATCH(A$1&amp;A138,TABLE!A:A,0),"")</f>
        <v/>
      </c>
      <c r="C138" s="138">
        <f t="shared" si="0"/>
        <v>137</v>
      </c>
      <c r="D138" s="138" t="str">
        <f ca="1">IFERROR(OFFSET(TABLE!D$1,F!B138-1,0),"")</f>
        <v/>
      </c>
      <c r="E138" s="139" t="str">
        <f ca="1">IFERROR(VLOOKUP(D138,TABLE!D:P,8,FALSE),"")</f>
        <v/>
      </c>
      <c r="F138" s="140" t="str">
        <f ca="1">IFERROR(VLOOKUP(D138,TABLE!D:P,13,FALSE),"")</f>
        <v/>
      </c>
    </row>
    <row r="139" spans="1:6" ht="15.75" customHeight="1" x14ac:dyDescent="0.35">
      <c r="A139" s="71">
        <f t="shared" si="1"/>
        <v>138</v>
      </c>
      <c r="B139" s="71" t="str">
        <f>IFERROR(MATCH(A$1&amp;A139,TABLE!A:A,0),"")</f>
        <v/>
      </c>
      <c r="C139" s="138">
        <f t="shared" si="0"/>
        <v>138</v>
      </c>
      <c r="D139" s="138" t="str">
        <f ca="1">IFERROR(OFFSET(TABLE!D$1,F!B139-1,0),"")</f>
        <v/>
      </c>
      <c r="E139" s="139" t="str">
        <f ca="1">IFERROR(VLOOKUP(D139,TABLE!D:P,8,FALSE),"")</f>
        <v/>
      </c>
      <c r="F139" s="140" t="str">
        <f ca="1">IFERROR(VLOOKUP(D139,TABLE!D:P,13,FALSE),"")</f>
        <v/>
      </c>
    </row>
    <row r="140" spans="1:6" ht="15.75" customHeight="1" x14ac:dyDescent="0.35">
      <c r="A140" s="71">
        <f t="shared" si="1"/>
        <v>139</v>
      </c>
      <c r="B140" s="71" t="str">
        <f>IFERROR(MATCH(A$1&amp;A140,TABLE!A:A,0),"")</f>
        <v/>
      </c>
      <c r="C140" s="138">
        <f t="shared" si="0"/>
        <v>139</v>
      </c>
      <c r="D140" s="138" t="str">
        <f ca="1">IFERROR(OFFSET(TABLE!D$1,F!B140-1,0),"")</f>
        <v/>
      </c>
      <c r="E140" s="139" t="str">
        <f ca="1">IFERROR(VLOOKUP(D140,TABLE!D:P,8,FALSE),"")</f>
        <v/>
      </c>
      <c r="F140" s="140" t="str">
        <f ca="1">IFERROR(VLOOKUP(D140,TABLE!D:P,13,FALSE),"")</f>
        <v/>
      </c>
    </row>
    <row r="141" spans="1:6" ht="15.75" customHeight="1" x14ac:dyDescent="0.35">
      <c r="A141" s="71">
        <f t="shared" si="1"/>
        <v>140</v>
      </c>
      <c r="B141" s="71" t="str">
        <f>IFERROR(MATCH(A$1&amp;A141,TABLE!A:A,0),"")</f>
        <v/>
      </c>
      <c r="C141" s="138">
        <f t="shared" si="0"/>
        <v>140</v>
      </c>
      <c r="D141" s="138" t="str">
        <f ca="1">IFERROR(OFFSET(TABLE!D$1,F!B141-1,0),"")</f>
        <v/>
      </c>
      <c r="E141" s="139" t="str">
        <f ca="1">IFERROR(VLOOKUP(D141,TABLE!D:P,8,FALSE),"")</f>
        <v/>
      </c>
      <c r="F141" s="140" t="str">
        <f ca="1">IFERROR(VLOOKUP(D141,TABLE!D:P,13,FALSE),"")</f>
        <v/>
      </c>
    </row>
    <row r="142" spans="1:6" ht="15.75" customHeight="1" x14ac:dyDescent="0.35">
      <c r="A142" s="71">
        <f t="shared" si="1"/>
        <v>141</v>
      </c>
      <c r="B142" s="71" t="str">
        <f>IFERROR(MATCH(A$1&amp;A142,TABLE!A:A,0),"")</f>
        <v/>
      </c>
      <c r="C142" s="138">
        <f t="shared" si="0"/>
        <v>141</v>
      </c>
      <c r="D142" s="138" t="str">
        <f ca="1">IFERROR(OFFSET(TABLE!D$1,F!B142-1,0),"")</f>
        <v/>
      </c>
      <c r="E142" s="139" t="str">
        <f ca="1">IFERROR(VLOOKUP(D142,TABLE!D:P,8,FALSE),"")</f>
        <v/>
      </c>
      <c r="F142" s="140" t="str">
        <f ca="1">IFERROR(VLOOKUP(D142,TABLE!D:P,13,FALSE),"")</f>
        <v/>
      </c>
    </row>
    <row r="143" spans="1:6" ht="15.75" customHeight="1" x14ac:dyDescent="0.35">
      <c r="A143" s="71">
        <f t="shared" si="1"/>
        <v>142</v>
      </c>
      <c r="B143" s="71" t="str">
        <f>IFERROR(MATCH(A$1&amp;A143,TABLE!A:A,0),"")</f>
        <v/>
      </c>
      <c r="C143" s="138">
        <f t="shared" si="0"/>
        <v>142</v>
      </c>
      <c r="D143" s="138" t="str">
        <f ca="1">IFERROR(OFFSET(TABLE!D$1,F!B143-1,0),"")</f>
        <v/>
      </c>
      <c r="E143" s="139" t="str">
        <f ca="1">IFERROR(VLOOKUP(D143,TABLE!D:P,8,FALSE),"")</f>
        <v/>
      </c>
      <c r="F143" s="140" t="str">
        <f ca="1">IFERROR(VLOOKUP(D143,TABLE!D:P,13,FALSE),"")</f>
        <v/>
      </c>
    </row>
    <row r="144" spans="1:6" ht="15.75" customHeight="1" x14ac:dyDescent="0.35">
      <c r="A144" s="71">
        <f t="shared" si="1"/>
        <v>143</v>
      </c>
      <c r="B144" s="71" t="str">
        <f>IFERROR(MATCH(A$1&amp;A144,TABLE!A:A,0),"")</f>
        <v/>
      </c>
      <c r="C144" s="138">
        <f t="shared" si="0"/>
        <v>143</v>
      </c>
      <c r="D144" s="138" t="str">
        <f ca="1">IFERROR(OFFSET(TABLE!D$1,F!B144-1,0),"")</f>
        <v/>
      </c>
      <c r="E144" s="139" t="str">
        <f ca="1">IFERROR(VLOOKUP(D144,TABLE!D:P,8,FALSE),"")</f>
        <v/>
      </c>
      <c r="F144" s="140" t="str">
        <f ca="1">IFERROR(VLOOKUP(D144,TABLE!D:P,13,FALSE),"")</f>
        <v/>
      </c>
    </row>
    <row r="145" spans="1:6" ht="15.75" customHeight="1" x14ac:dyDescent="0.35">
      <c r="A145" s="71">
        <f t="shared" si="1"/>
        <v>144</v>
      </c>
      <c r="B145" s="71" t="str">
        <f>IFERROR(MATCH(A$1&amp;A145,TABLE!A:A,0),"")</f>
        <v/>
      </c>
      <c r="C145" s="138">
        <f t="shared" si="0"/>
        <v>144</v>
      </c>
      <c r="D145" s="138" t="str">
        <f ca="1">IFERROR(OFFSET(TABLE!D$1,F!B145-1,0),"")</f>
        <v/>
      </c>
      <c r="E145" s="139" t="str">
        <f ca="1">IFERROR(VLOOKUP(D145,TABLE!D:P,8,FALSE),"")</f>
        <v/>
      </c>
      <c r="F145" s="140" t="str">
        <f ca="1">IFERROR(VLOOKUP(D145,TABLE!D:P,13,FALSE),"")</f>
        <v/>
      </c>
    </row>
    <row r="146" spans="1:6" ht="15.75" customHeight="1" x14ac:dyDescent="0.35">
      <c r="A146" s="71">
        <f t="shared" si="1"/>
        <v>145</v>
      </c>
      <c r="B146" s="71" t="str">
        <f>IFERROR(MATCH(A$1&amp;A146,TABLE!A:A,0),"")</f>
        <v/>
      </c>
      <c r="C146" s="138">
        <f t="shared" si="0"/>
        <v>145</v>
      </c>
      <c r="D146" s="138" t="str">
        <f ca="1">IFERROR(OFFSET(TABLE!D$1,F!B146-1,0),"")</f>
        <v/>
      </c>
      <c r="E146" s="139" t="str">
        <f ca="1">IFERROR(VLOOKUP(D146,TABLE!D:P,8,FALSE),"")</f>
        <v/>
      </c>
      <c r="F146" s="140" t="str">
        <f ca="1">IFERROR(VLOOKUP(D146,TABLE!D:P,13,FALSE),"")</f>
        <v/>
      </c>
    </row>
    <row r="147" spans="1:6" ht="15.75" customHeight="1" x14ac:dyDescent="0.35">
      <c r="A147" s="71">
        <f t="shared" si="1"/>
        <v>146</v>
      </c>
      <c r="B147" s="71" t="str">
        <f>IFERROR(MATCH(A$1&amp;A147,TABLE!A:A,0),"")</f>
        <v/>
      </c>
      <c r="C147" s="138">
        <f t="shared" si="0"/>
        <v>146</v>
      </c>
      <c r="D147" s="138" t="str">
        <f ca="1">IFERROR(OFFSET(TABLE!D$1,F!B147-1,0),"")</f>
        <v/>
      </c>
      <c r="E147" s="139" t="str">
        <f ca="1">IFERROR(VLOOKUP(D147,TABLE!D:P,8,FALSE),"")</f>
        <v/>
      </c>
      <c r="F147" s="140" t="str">
        <f ca="1">IFERROR(VLOOKUP(D147,TABLE!D:P,13,FALSE),"")</f>
        <v/>
      </c>
    </row>
    <row r="148" spans="1:6" ht="15.75" customHeight="1" x14ac:dyDescent="0.35">
      <c r="A148" s="71">
        <f t="shared" si="1"/>
        <v>147</v>
      </c>
      <c r="B148" s="71" t="str">
        <f>IFERROR(MATCH(A$1&amp;A148,TABLE!A:A,0),"")</f>
        <v/>
      </c>
      <c r="C148" s="138">
        <f t="shared" si="0"/>
        <v>147</v>
      </c>
      <c r="D148" s="138" t="str">
        <f ca="1">IFERROR(OFFSET(TABLE!D$1,F!B148-1,0),"")</f>
        <v/>
      </c>
      <c r="E148" s="139" t="str">
        <f ca="1">IFERROR(VLOOKUP(D148,TABLE!D:P,8,FALSE),"")</f>
        <v/>
      </c>
      <c r="F148" s="140" t="str">
        <f ca="1">IFERROR(VLOOKUP(D148,TABLE!D:P,13,FALSE),"")</f>
        <v/>
      </c>
    </row>
    <row r="149" spans="1:6" ht="15.75" customHeight="1" x14ac:dyDescent="0.35">
      <c r="A149" s="71">
        <f t="shared" si="1"/>
        <v>148</v>
      </c>
      <c r="B149" s="71" t="str">
        <f>IFERROR(MATCH(A$1&amp;A149,TABLE!A:A,0),"")</f>
        <v/>
      </c>
      <c r="C149" s="138">
        <f t="shared" si="0"/>
        <v>148</v>
      </c>
      <c r="D149" s="138" t="str">
        <f ca="1">IFERROR(OFFSET(TABLE!D$1,F!B149-1,0),"")</f>
        <v/>
      </c>
      <c r="E149" s="139" t="str">
        <f ca="1">IFERROR(VLOOKUP(D149,TABLE!D:P,8,FALSE),"")</f>
        <v/>
      </c>
      <c r="F149" s="140" t="str">
        <f ca="1">IFERROR(VLOOKUP(D149,TABLE!D:P,13,FALSE),"")</f>
        <v/>
      </c>
    </row>
    <row r="150" spans="1:6" ht="15.75" customHeight="1" x14ac:dyDescent="0.35">
      <c r="A150" s="71">
        <f t="shared" si="1"/>
        <v>149</v>
      </c>
      <c r="B150" s="71" t="str">
        <f>IFERROR(MATCH(A$1&amp;A150,TABLE!A:A,0),"")</f>
        <v/>
      </c>
      <c r="C150" s="138">
        <f t="shared" si="0"/>
        <v>149</v>
      </c>
      <c r="D150" s="138" t="str">
        <f ca="1">IFERROR(OFFSET(TABLE!D$1,F!B150-1,0),"")</f>
        <v/>
      </c>
      <c r="E150" s="139" t="str">
        <f ca="1">IFERROR(VLOOKUP(D150,TABLE!D:P,8,FALSE),"")</f>
        <v/>
      </c>
      <c r="F150" s="140" t="str">
        <f ca="1">IFERROR(VLOOKUP(D150,TABLE!D:P,13,FALSE),"")</f>
        <v/>
      </c>
    </row>
    <row r="151" spans="1:6" ht="15.75" customHeight="1" x14ac:dyDescent="0.35">
      <c r="A151" s="71">
        <f t="shared" si="1"/>
        <v>150</v>
      </c>
      <c r="B151" s="71" t="str">
        <f>IFERROR(MATCH(A$1&amp;A151,TABLE!A:A,0),"")</f>
        <v/>
      </c>
      <c r="C151" s="138">
        <f t="shared" si="0"/>
        <v>150</v>
      </c>
      <c r="D151" s="138" t="str">
        <f ca="1">IFERROR(OFFSET(TABLE!D$1,F!B151-1,0),"")</f>
        <v/>
      </c>
      <c r="E151" s="139" t="str">
        <f ca="1">IFERROR(VLOOKUP(D151,TABLE!D:P,8,FALSE),"")</f>
        <v/>
      </c>
      <c r="F151" s="140" t="str">
        <f ca="1">IFERROR(VLOOKUP(D151,TABLE!D:P,13,FALSE),"")</f>
        <v/>
      </c>
    </row>
    <row r="152" spans="1:6" ht="15.75" customHeight="1" x14ac:dyDescent="0.35">
      <c r="E152" s="78"/>
      <c r="F152" s="141"/>
    </row>
    <row r="153" spans="1:6" ht="15.75" customHeight="1" x14ac:dyDescent="0.35">
      <c r="E153" s="78"/>
      <c r="F153" s="141"/>
    </row>
    <row r="154" spans="1:6" ht="15.75" customHeight="1" x14ac:dyDescent="0.35">
      <c r="E154" s="78"/>
      <c r="F154" s="141"/>
    </row>
    <row r="155" spans="1:6" ht="15.75" customHeight="1" x14ac:dyDescent="0.35">
      <c r="E155" s="78"/>
      <c r="F155" s="141"/>
    </row>
    <row r="156" spans="1:6" ht="15.75" customHeight="1" x14ac:dyDescent="0.35">
      <c r="E156" s="78"/>
      <c r="F156" s="141"/>
    </row>
    <row r="157" spans="1:6" ht="15.75" customHeight="1" x14ac:dyDescent="0.35">
      <c r="E157" s="78"/>
      <c r="F157" s="141"/>
    </row>
    <row r="158" spans="1:6" ht="15.75" customHeight="1" x14ac:dyDescent="0.35">
      <c r="E158" s="78"/>
      <c r="F158" s="141"/>
    </row>
    <row r="159" spans="1:6" ht="15.75" customHeight="1" x14ac:dyDescent="0.35">
      <c r="E159" s="78"/>
      <c r="F159" s="141"/>
    </row>
    <row r="160" spans="1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8.726562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222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74</v>
      </c>
      <c r="C2" s="138">
        <f t="shared" ref="C2:C51" si="0">A2</f>
        <v>1</v>
      </c>
      <c r="D2" s="138" t="str">
        <f ca="1">IFERROR(OFFSET(TABLE!D$1,MSEN!B2-1,0),"")</f>
        <v>Andy Parkinson</v>
      </c>
      <c r="E2" s="139">
        <f ca="1">IFERROR(VLOOKUP(D2,TABLE!D:P,8,FALSE),"")</f>
        <v>15</v>
      </c>
      <c r="F2" s="140">
        <f ca="1">IFERROR(VLOOKUP(D2,TABLE!D:P,13,FALSE),"")</f>
        <v>786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76</v>
      </c>
      <c r="C3" s="138">
        <f t="shared" si="0"/>
        <v>2</v>
      </c>
      <c r="D3" s="138" t="str">
        <f ca="1">IFERROR(OFFSET(TABLE!D$1,MSEN!B3-1,0),"")</f>
        <v>Tom Thomas</v>
      </c>
      <c r="E3" s="139">
        <f ca="1">IFERROR(VLOOKUP(D3,TABLE!D:P,8,FALSE),"")</f>
        <v>10</v>
      </c>
      <c r="F3" s="140">
        <f ca="1">IFERROR(VLOOKUP(D3,TABLE!D:P,13,FALSE),"")</f>
        <v>785</v>
      </c>
    </row>
    <row r="4" spans="1:6" ht="14.5" x14ac:dyDescent="0.35">
      <c r="A4" s="71">
        <f t="shared" si="1"/>
        <v>3</v>
      </c>
      <c r="B4" s="71">
        <f>IFERROR(MATCH(A$1&amp;A4,TABLE!B:B,0),"")</f>
        <v>93</v>
      </c>
      <c r="C4" s="138">
        <f t="shared" si="0"/>
        <v>3</v>
      </c>
      <c r="D4" s="138" t="str">
        <f ca="1">IFERROR(OFFSET(TABLE!D$1,MSEN!B4-1,0),"")</f>
        <v>Ethan O'Loughlin</v>
      </c>
      <c r="E4" s="139">
        <f ca="1">IFERROR(VLOOKUP(D4,TABLE!D:P,8,FALSE),"")</f>
        <v>9</v>
      </c>
      <c r="F4" s="140">
        <f ca="1">IFERROR(VLOOKUP(D4,TABLE!D:P,13,FALSE),"")</f>
        <v>736</v>
      </c>
    </row>
    <row r="5" spans="1:6" ht="14.5" x14ac:dyDescent="0.35">
      <c r="A5" s="71">
        <f t="shared" si="1"/>
        <v>4</v>
      </c>
      <c r="B5" s="71">
        <f>IFERROR(MATCH(A$1&amp;A5,TABLE!B:B,0),"")</f>
        <v>100</v>
      </c>
      <c r="C5" s="138">
        <f t="shared" si="0"/>
        <v>4</v>
      </c>
      <c r="D5" s="138" t="str">
        <f ca="1">IFERROR(OFFSET(TABLE!D$1,MSEN!B5-1,0),"")</f>
        <v>Jonathan Young</v>
      </c>
      <c r="E5" s="139">
        <f ca="1">IFERROR(VLOOKUP(D5,TABLE!D:P,8,FALSE),"")</f>
        <v>7</v>
      </c>
      <c r="F5" s="140">
        <f ca="1">IFERROR(VLOOKUP(D5,TABLE!D:P,13,FALSE),"")</f>
        <v>692</v>
      </c>
    </row>
    <row r="6" spans="1:6" ht="14.5" x14ac:dyDescent="0.35">
      <c r="A6" s="71">
        <f t="shared" si="1"/>
        <v>5</v>
      </c>
      <c r="B6" s="71">
        <f>IFERROR(MATCH(A$1&amp;A6,TABLE!B:B,0),"")</f>
        <v>101</v>
      </c>
      <c r="C6" s="138">
        <f t="shared" si="0"/>
        <v>5</v>
      </c>
      <c r="D6" s="138" t="str">
        <f ca="1">IFERROR(OFFSET(TABLE!D$1,MSEN!B6-1,0),"")</f>
        <v>James Forbes</v>
      </c>
      <c r="E6" s="139">
        <f ca="1">IFERROR(VLOOKUP(D6,TABLE!D:P,8,FALSE),"")</f>
        <v>11</v>
      </c>
      <c r="F6" s="140">
        <f ca="1">IFERROR(VLOOKUP(D6,TABLE!D:P,13,FALSE),"")</f>
        <v>679</v>
      </c>
    </row>
    <row r="7" spans="1:6" ht="14.5" x14ac:dyDescent="0.35">
      <c r="A7" s="71">
        <f t="shared" si="1"/>
        <v>6</v>
      </c>
      <c r="B7" s="71">
        <f>IFERROR(MATCH(A$1&amp;A7,TABLE!B:B,0),"")</f>
        <v>106</v>
      </c>
      <c r="C7" s="138">
        <f t="shared" si="0"/>
        <v>6</v>
      </c>
      <c r="D7" s="138" t="str">
        <f ca="1">IFERROR(OFFSET(TABLE!D$1,MSEN!B7-1,0),"")</f>
        <v>Matt Sedgley</v>
      </c>
      <c r="E7" s="139">
        <f ca="1">IFERROR(VLOOKUP(D7,TABLE!D:P,8,FALSE),"")</f>
        <v>7</v>
      </c>
      <c r="F7" s="140">
        <f ca="1">IFERROR(VLOOKUP(D7,TABLE!D:P,13,FALSE),"")</f>
        <v>644</v>
      </c>
    </row>
    <row r="8" spans="1:6" ht="14.5" x14ac:dyDescent="0.35">
      <c r="A8" s="71">
        <f t="shared" si="1"/>
        <v>7</v>
      </c>
      <c r="B8" s="71">
        <f>IFERROR(MATCH(A$1&amp;A8,TABLE!B:B,0),"")</f>
        <v>108</v>
      </c>
      <c r="C8" s="138">
        <f t="shared" si="0"/>
        <v>7</v>
      </c>
      <c r="D8" s="138" t="str">
        <f ca="1">IFERROR(OFFSET(TABLE!D$1,MSEN!B8-1,0),"")</f>
        <v>Marcos Valero</v>
      </c>
      <c r="E8" s="139">
        <f ca="1">IFERROR(VLOOKUP(D8,TABLE!D:P,8,FALSE),"")</f>
        <v>6</v>
      </c>
      <c r="F8" s="140">
        <f ca="1">IFERROR(VLOOKUP(D8,TABLE!D:P,13,FALSE),"")</f>
        <v>595</v>
      </c>
    </row>
    <row r="9" spans="1:6" ht="14.5" x14ac:dyDescent="0.35">
      <c r="A9" s="71">
        <f t="shared" si="1"/>
        <v>8</v>
      </c>
      <c r="B9" s="71">
        <f>IFERROR(MATCH(A$1&amp;A9,TABLE!B:B,0),"")</f>
        <v>116</v>
      </c>
      <c r="C9" s="138">
        <f t="shared" si="0"/>
        <v>8</v>
      </c>
      <c r="D9" s="138" t="str">
        <f ca="1">IFERROR(OFFSET(TABLE!D$1,MSEN!B9-1,0),"")</f>
        <v>Gavin Taylor</v>
      </c>
      <c r="E9" s="139">
        <f ca="1">IFERROR(VLOOKUP(D9,TABLE!D:P,8,FALSE),"")</f>
        <v>4</v>
      </c>
      <c r="F9" s="140">
        <f ca="1">IFERROR(VLOOKUP(D9,TABLE!D:P,13,FALSE),"")</f>
        <v>396</v>
      </c>
    </row>
    <row r="10" spans="1:6" ht="14.5" x14ac:dyDescent="0.35">
      <c r="A10" s="71">
        <f t="shared" si="1"/>
        <v>9</v>
      </c>
      <c r="B10" s="71">
        <f>IFERROR(MATCH(A$1&amp;A10,TABLE!B:B,0),"")</f>
        <v>118</v>
      </c>
      <c r="C10" s="138">
        <f t="shared" si="0"/>
        <v>9</v>
      </c>
      <c r="D10" s="138" t="str">
        <f ca="1">IFERROR(OFFSET(TABLE!D$1,MSEN!B10-1,0),"")</f>
        <v>Alex Kelly</v>
      </c>
      <c r="E10" s="139">
        <f ca="1">IFERROR(VLOOKUP(D10,TABLE!D:P,8,FALSE),"")</f>
        <v>4</v>
      </c>
      <c r="F10" s="140">
        <f ca="1">IFERROR(VLOOKUP(D10,TABLE!D:P,13,FALSE),"")</f>
        <v>387</v>
      </c>
    </row>
    <row r="11" spans="1:6" ht="14.5" x14ac:dyDescent="0.35">
      <c r="A11" s="71">
        <f t="shared" si="1"/>
        <v>10</v>
      </c>
      <c r="B11" s="71">
        <f>IFERROR(MATCH(A$1&amp;A11,TABLE!B:B,0),"")</f>
        <v>119</v>
      </c>
      <c r="C11" s="138">
        <f t="shared" si="0"/>
        <v>10</v>
      </c>
      <c r="D11" s="138" t="str">
        <f ca="1">IFERROR(OFFSET(TABLE!D$1,MSEN!B11-1,0),"")</f>
        <v>Edward Cheseldine</v>
      </c>
      <c r="E11" s="139">
        <f ca="1">IFERROR(VLOOKUP(D11,TABLE!D:P,8,FALSE),"")</f>
        <v>4</v>
      </c>
      <c r="F11" s="140">
        <f ca="1">IFERROR(VLOOKUP(D11,TABLE!D:P,13,FALSE),"")</f>
        <v>385</v>
      </c>
    </row>
    <row r="12" spans="1:6" ht="14.5" x14ac:dyDescent="0.35">
      <c r="A12" s="71">
        <f t="shared" si="1"/>
        <v>11</v>
      </c>
      <c r="B12" s="71">
        <f>IFERROR(MATCH(A$1&amp;A12,TABLE!B:B,0),"")</f>
        <v>120</v>
      </c>
      <c r="C12" s="138">
        <f t="shared" si="0"/>
        <v>11</v>
      </c>
      <c r="D12" s="138" t="str">
        <f ca="1">IFERROR(OFFSET(TABLE!D$1,MSEN!B12-1,0),"")</f>
        <v>James Morris</v>
      </c>
      <c r="E12" s="139">
        <f ca="1">IFERROR(VLOOKUP(D12,TABLE!D:P,8,FALSE),"")</f>
        <v>4</v>
      </c>
      <c r="F12" s="140">
        <f ca="1">IFERROR(VLOOKUP(D12,TABLE!D:P,13,FALSE),"")</f>
        <v>382</v>
      </c>
    </row>
    <row r="13" spans="1:6" ht="14.5" x14ac:dyDescent="0.35">
      <c r="A13" s="71">
        <f t="shared" si="1"/>
        <v>12</v>
      </c>
      <c r="B13" s="71">
        <f>IFERROR(MATCH(A$1&amp;A13,TABLE!B:B,0),"")</f>
        <v>127</v>
      </c>
      <c r="C13" s="138">
        <f t="shared" si="0"/>
        <v>12</v>
      </c>
      <c r="D13" s="138" t="str">
        <f ca="1">IFERROR(OFFSET(TABLE!D$1,MSEN!B13-1,0),"")</f>
        <v>Jamie Walker</v>
      </c>
      <c r="E13" s="139">
        <f ca="1">IFERROR(VLOOKUP(D13,TABLE!D:P,8,FALSE),"")</f>
        <v>3</v>
      </c>
      <c r="F13" s="140">
        <f ca="1">IFERROR(VLOOKUP(D13,TABLE!D:P,13,FALSE),"")</f>
        <v>299</v>
      </c>
    </row>
    <row r="14" spans="1:6" ht="14.5" x14ac:dyDescent="0.35">
      <c r="A14" s="71">
        <f t="shared" si="1"/>
        <v>13</v>
      </c>
      <c r="B14" s="71">
        <f>IFERROR(MATCH(A$1&amp;A14,TABLE!B:B,0),"")</f>
        <v>133</v>
      </c>
      <c r="C14" s="138">
        <f t="shared" si="0"/>
        <v>13</v>
      </c>
      <c r="D14" s="138" t="str">
        <f ca="1">IFERROR(OFFSET(TABLE!D$1,MSEN!B14-1,0),"")</f>
        <v>Jon Pownall</v>
      </c>
      <c r="E14" s="139">
        <f ca="1">IFERROR(VLOOKUP(D14,TABLE!D:P,8,FALSE),"")</f>
        <v>3</v>
      </c>
      <c r="F14" s="140">
        <f ca="1">IFERROR(VLOOKUP(D14,TABLE!D:P,13,FALSE),"")</f>
        <v>282</v>
      </c>
    </row>
    <row r="15" spans="1:6" ht="14.5" x14ac:dyDescent="0.35">
      <c r="A15" s="71">
        <f t="shared" si="1"/>
        <v>14</v>
      </c>
      <c r="B15" s="71">
        <f>IFERROR(MATCH(A$1&amp;A15,TABLE!B:B,0),"")</f>
        <v>141</v>
      </c>
      <c r="C15" s="138">
        <f t="shared" si="0"/>
        <v>14</v>
      </c>
      <c r="D15" s="138" t="str">
        <f ca="1">IFERROR(OFFSET(TABLE!D$1,MSEN!B15-1,0),"")</f>
        <v>Phil Radford</v>
      </c>
      <c r="E15" s="139">
        <f ca="1">IFERROR(VLOOKUP(D15,TABLE!D:P,8,FALSE),"")</f>
        <v>2</v>
      </c>
      <c r="F15" s="140">
        <f ca="1">IFERROR(VLOOKUP(D15,TABLE!D:P,13,FALSE),"")</f>
        <v>196</v>
      </c>
    </row>
    <row r="16" spans="1:6" ht="14.5" x14ac:dyDescent="0.35">
      <c r="A16" s="71">
        <f t="shared" si="1"/>
        <v>15</v>
      </c>
      <c r="B16" s="71">
        <f>IFERROR(MATCH(A$1&amp;A16,TABLE!B:B,0),"")</f>
        <v>143</v>
      </c>
      <c r="C16" s="138">
        <f t="shared" si="0"/>
        <v>15</v>
      </c>
      <c r="D16" s="138" t="str">
        <f ca="1">IFERROR(OFFSET(TABLE!D$1,MSEN!B16-1,0),"")</f>
        <v>Chris Dietz</v>
      </c>
      <c r="E16" s="139">
        <f ca="1">IFERROR(VLOOKUP(D16,TABLE!D:P,8,FALSE),"")</f>
        <v>2</v>
      </c>
      <c r="F16" s="140">
        <f ca="1">IFERROR(VLOOKUP(D16,TABLE!D:P,13,FALSE),"")</f>
        <v>193</v>
      </c>
    </row>
    <row r="17" spans="1:6" ht="14.5" x14ac:dyDescent="0.35">
      <c r="A17" s="71">
        <f t="shared" si="1"/>
        <v>16</v>
      </c>
      <c r="B17" s="71">
        <f>IFERROR(MATCH(A$1&amp;A17,TABLE!B:B,0),"")</f>
        <v>160</v>
      </c>
      <c r="C17" s="138">
        <f t="shared" si="0"/>
        <v>16</v>
      </c>
      <c r="D17" s="138" t="str">
        <f ca="1">IFERROR(OFFSET(TABLE!D$1,MSEN!B17-1,0),"")</f>
        <v>Ronan Loftus</v>
      </c>
      <c r="E17" s="139">
        <f ca="1">IFERROR(VLOOKUP(D17,TABLE!D:P,8,FALSE),"")</f>
        <v>1</v>
      </c>
      <c r="F17" s="140">
        <f ca="1">IFERROR(VLOOKUP(D17,TABLE!D:P,13,FALSE),"")</f>
        <v>100</v>
      </c>
    </row>
    <row r="18" spans="1:6" ht="14.5" x14ac:dyDescent="0.35">
      <c r="A18" s="71">
        <f t="shared" si="1"/>
        <v>17</v>
      </c>
      <c r="B18" s="71">
        <f>IFERROR(MATCH(A$1&amp;A18,TABLE!B:B,0),"")</f>
        <v>164</v>
      </c>
      <c r="C18" s="138">
        <f t="shared" si="0"/>
        <v>17</v>
      </c>
      <c r="D18" s="138" t="str">
        <f ca="1">IFERROR(OFFSET(TABLE!D$1,MSEN!B18-1,0),"")</f>
        <v>Sam Storey</v>
      </c>
      <c r="E18" s="139">
        <f ca="1">IFERROR(VLOOKUP(D18,TABLE!D:P,8,FALSE),"")</f>
        <v>1</v>
      </c>
      <c r="F18" s="140">
        <f ca="1">IFERROR(VLOOKUP(D18,TABLE!D:P,13,FALSE),"")</f>
        <v>98</v>
      </c>
    </row>
    <row r="19" spans="1:6" ht="14.5" x14ac:dyDescent="0.35">
      <c r="A19" s="71">
        <f t="shared" si="1"/>
        <v>18</v>
      </c>
      <c r="B19" s="71">
        <f>IFERROR(MATCH(A$1&amp;A19,TABLE!B:B,0),"")</f>
        <v>167</v>
      </c>
      <c r="C19" s="138">
        <f t="shared" si="0"/>
        <v>18</v>
      </c>
      <c r="D19" s="138" t="str">
        <f ca="1">IFERROR(OFFSET(TABLE!D$1,MSEN!B19-1,0),"")</f>
        <v>Adam Knights</v>
      </c>
      <c r="E19" s="139">
        <f ca="1">IFERROR(VLOOKUP(D19,TABLE!D:P,8,FALSE),"")</f>
        <v>1</v>
      </c>
      <c r="F19" s="140">
        <f ca="1">IFERROR(VLOOKUP(D19,TABLE!D:P,13,FALSE),"")</f>
        <v>95</v>
      </c>
    </row>
    <row r="20" spans="1:6" ht="14.5" x14ac:dyDescent="0.35">
      <c r="A20" s="71">
        <f t="shared" si="1"/>
        <v>19</v>
      </c>
      <c r="B20" s="71">
        <f>IFERROR(MATCH(A$1&amp;A20,TABLE!B:B,0),"")</f>
        <v>168</v>
      </c>
      <c r="C20" s="138">
        <f t="shared" si="0"/>
        <v>19</v>
      </c>
      <c r="D20" s="138" t="str">
        <f ca="1">IFERROR(OFFSET(TABLE!D$1,MSEN!B20-1,0),"")</f>
        <v>David Song</v>
      </c>
      <c r="E20" s="139">
        <f ca="1">IFERROR(VLOOKUP(D20,TABLE!D:P,8,FALSE),"")</f>
        <v>1</v>
      </c>
      <c r="F20" s="140">
        <f ca="1">IFERROR(VLOOKUP(D20,TABLE!D:P,13,FALSE),"")</f>
        <v>95</v>
      </c>
    </row>
    <row r="21" spans="1:6" ht="15.75" customHeight="1" x14ac:dyDescent="0.35">
      <c r="A21" s="71">
        <f t="shared" si="1"/>
        <v>20</v>
      </c>
      <c r="B21" s="71">
        <f>IFERROR(MATCH(A$1&amp;A21,TABLE!B:B,0),"")</f>
        <v>172</v>
      </c>
      <c r="C21" s="138">
        <f t="shared" si="0"/>
        <v>20</v>
      </c>
      <c r="D21" s="138" t="str">
        <f ca="1">IFERROR(OFFSET(TABLE!D$1,MSEN!B21-1,0),"")</f>
        <v>Tom Biddulph</v>
      </c>
      <c r="E21" s="139">
        <f ca="1">IFERROR(VLOOKUP(D21,TABLE!D:P,8,FALSE),"")</f>
        <v>1</v>
      </c>
      <c r="F21" s="140">
        <f ca="1">IFERROR(VLOOKUP(D21,TABLE!D:P,13,FALSE),"")</f>
        <v>93</v>
      </c>
    </row>
    <row r="22" spans="1:6" ht="15.75" customHeight="1" x14ac:dyDescent="0.35">
      <c r="A22" s="71">
        <f t="shared" si="1"/>
        <v>21</v>
      </c>
      <c r="B22" s="71">
        <f>IFERROR(MATCH(A$1&amp;A22,TABLE!B:B,0),"")</f>
        <v>173</v>
      </c>
      <c r="C22" s="138">
        <f t="shared" si="0"/>
        <v>21</v>
      </c>
      <c r="D22" s="138" t="str">
        <f ca="1">IFERROR(OFFSET(TABLE!D$1,MSEN!B22-1,0),"")</f>
        <v>Adam Last</v>
      </c>
      <c r="E22" s="139">
        <f ca="1">IFERROR(VLOOKUP(D22,TABLE!D:P,8,FALSE),"")</f>
        <v>1</v>
      </c>
      <c r="F22" s="140">
        <f ca="1">IFERROR(VLOOKUP(D22,TABLE!D:P,13,FALSE),"")</f>
        <v>92</v>
      </c>
    </row>
    <row r="23" spans="1:6" ht="15.75" customHeight="1" x14ac:dyDescent="0.35">
      <c r="A23" s="71">
        <f t="shared" si="1"/>
        <v>22</v>
      </c>
      <c r="B23" s="71">
        <f>IFERROR(MATCH(A$1&amp;A23,TABLE!B:B,0),"")</f>
        <v>181</v>
      </c>
      <c r="C23" s="138">
        <f t="shared" si="0"/>
        <v>22</v>
      </c>
      <c r="D23" s="138" t="str">
        <f ca="1">IFERROR(OFFSET(TABLE!D$1,MSEN!B23-1,0),"")</f>
        <v>Robert Howard</v>
      </c>
      <c r="E23" s="139">
        <f ca="1">IFERROR(VLOOKUP(D23,TABLE!D:P,8,FALSE),"")</f>
        <v>1</v>
      </c>
      <c r="F23" s="140">
        <f ca="1">IFERROR(VLOOKUP(D23,TABLE!D:P,13,FALSE),"")</f>
        <v>90</v>
      </c>
    </row>
    <row r="24" spans="1:6" ht="15.75" customHeight="1" x14ac:dyDescent="0.35">
      <c r="A24" s="71">
        <f t="shared" si="1"/>
        <v>23</v>
      </c>
      <c r="B24" s="71">
        <f>IFERROR(MATCH(A$1&amp;A24,TABLE!B:B,0),"")</f>
        <v>186</v>
      </c>
      <c r="C24" s="138">
        <f t="shared" si="0"/>
        <v>23</v>
      </c>
      <c r="D24" s="138" t="str">
        <f ca="1">IFERROR(OFFSET(TABLE!D$1,MSEN!B24-1,0),"")</f>
        <v>Tom Mackreth</v>
      </c>
      <c r="E24" s="139">
        <f ca="1">IFERROR(VLOOKUP(D24,TABLE!D:P,8,FALSE),"")</f>
        <v>1</v>
      </c>
      <c r="F24" s="140">
        <f ca="1">IFERROR(VLOOKUP(D24,TABLE!D:P,13,FALSE),"")</f>
        <v>86</v>
      </c>
    </row>
    <row r="25" spans="1:6" ht="15.75" customHeight="1" x14ac:dyDescent="0.35">
      <c r="A25" s="71">
        <f t="shared" si="1"/>
        <v>24</v>
      </c>
      <c r="B25" s="71">
        <f>IFERROR(MATCH(A$1&amp;A25,TABLE!B:B,0),"")</f>
        <v>187</v>
      </c>
      <c r="C25" s="138">
        <f t="shared" si="0"/>
        <v>24</v>
      </c>
      <c r="D25" s="138" t="str">
        <f ca="1">IFERROR(OFFSET(TABLE!D$1,MSEN!B25-1,0),"")</f>
        <v>Oliver Savage</v>
      </c>
      <c r="E25" s="139">
        <f ca="1">IFERROR(VLOOKUP(D25,TABLE!D:P,8,FALSE),"")</f>
        <v>1</v>
      </c>
      <c r="F25" s="140">
        <f ca="1">IFERROR(VLOOKUP(D25,TABLE!D:P,13,FALSE),"")</f>
        <v>83</v>
      </c>
    </row>
    <row r="26" spans="1:6" ht="15.75" customHeight="1" x14ac:dyDescent="0.35">
      <c r="A26" s="71">
        <f t="shared" si="1"/>
        <v>25</v>
      </c>
      <c r="B26" s="71">
        <f>IFERROR(MATCH(A$1&amp;A26,TABLE!B:B,0),"")</f>
        <v>192</v>
      </c>
      <c r="C26" s="138">
        <f t="shared" si="0"/>
        <v>25</v>
      </c>
      <c r="D26" s="138" t="str">
        <f ca="1">IFERROR(OFFSET(TABLE!D$1,MSEN!B26-1,0),"")</f>
        <v>Oliver Pearson</v>
      </c>
      <c r="E26" s="139">
        <f ca="1">IFERROR(VLOOKUP(D26,TABLE!D:P,8,FALSE),"")</f>
        <v>1</v>
      </c>
      <c r="F26" s="140">
        <f ca="1">IFERROR(VLOOKUP(D26,TABLE!D:P,13,FALSE),"")</f>
        <v>63</v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IFERROR(OFFSET(TABLE!D$1,MSEN!B27-1,0),"")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IFERROR(OFFSET(TABLE!D$1,MSEN!B28-1,0),"")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IFERROR(OFFSET(TABLE!D$1,MSEN!B29-1,0),"")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IFERROR(OFFSET(TABLE!D$1,MSEN!B30-1,0),"")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IFERROR(OFFSET(TABLE!D$1,MSEN!B31-1,0),"")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IFERROR(OFFSET(TABLE!D$1,MSEN!B32-1,0),"")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IFERROR(OFFSET(TABLE!D$1,MSEN!B33-1,0),"")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IFERROR(OFFSET(TABLE!D$1,MSEN!B34-1,0),"")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IFERROR(OFFSET(TABLE!D$1,MSEN!B35-1,0),"")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IFERROR(OFFSET(TABLE!D$1,MSEN!B36-1,0),"")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IFERROR(OFFSET(TABLE!D$1,MSEN!B37-1,0),"")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IFERROR(OFFSET(TABLE!D$1,MSEN!B38-1,0),"")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IFERROR(OFFSET(TABLE!D$1,MSEN!B39-1,0),"")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IFERROR(OFFSET(TABLE!D$1,MSEN!B40-1,0),"")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IFERROR(OFFSET(TABLE!D$1,MSEN!B41-1,0),"")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IFERROR(OFFSET(TABLE!D$1,MSEN!B42-1,0),"")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IFERROR(OFFSET(TABLE!D$1,MSEN!B43-1,0),"")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IFERROR(OFFSET(TABLE!D$1,MSEN!B44-1,0),"")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IFERROR(OFFSET(TABLE!D$1,MSEN!B45-1,0),"")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IFERROR(OFFSET(TABLE!D$1,MSEN!B46-1,0),"")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IFERROR(OFFSET(TABLE!D$1,MSEN!B47-1,0),"")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IFERROR(OFFSET(TABLE!D$1,MSEN!B48-1,0),"")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IFERROR(OFFSET(TABLE!D$1,MSEN!B49-1,0),"")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IFERROR(OFFSET(TABLE!D$1,MSEN!B50-1,0),"")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IFERROR(OFFSET(TABLE!D$1,MSEN!B51-1,0),"")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136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6</v>
      </c>
      <c r="C2" s="138">
        <f t="shared" ref="C2:C51" si="0">A2</f>
        <v>1</v>
      </c>
      <c r="D2" s="138" t="str">
        <f ca="1">IFERROR(OFFSET(TABLE!D$1,FSEN!B2-1,0),"")</f>
        <v>Rachel Davidson</v>
      </c>
      <c r="E2" s="139">
        <f ca="1">IFERROR(VLOOKUP(D2,TABLE!D:P,8,FALSE),"")</f>
        <v>15</v>
      </c>
      <c r="F2" s="140">
        <f ca="1">IFERROR(VLOOKUP(D2,TABLE!D:P,13,FALSE),"")</f>
        <v>800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19</v>
      </c>
      <c r="C3" s="138">
        <f t="shared" si="0"/>
        <v>2</v>
      </c>
      <c r="D3" s="138" t="str">
        <f ca="1">IFERROR(OFFSET(TABLE!D$1,FSEN!B3-1,0),"")</f>
        <v>Georgia Baynes</v>
      </c>
      <c r="E3" s="139">
        <f ca="1">IFERROR(VLOOKUP(D3,TABLE!D:P,8,FALSE),"")</f>
        <v>7</v>
      </c>
      <c r="F3" s="140">
        <f ca="1">IFERROR(VLOOKUP(D3,TABLE!D:P,13,FALSE),"")</f>
        <v>688</v>
      </c>
    </row>
    <row r="4" spans="1:6" ht="14.5" x14ac:dyDescent="0.35">
      <c r="A4" s="71">
        <f t="shared" si="1"/>
        <v>3</v>
      </c>
      <c r="B4" s="71">
        <f>IFERROR(MATCH(A$1&amp;A4,TABLE!B:B,0),"")</f>
        <v>22</v>
      </c>
      <c r="C4" s="138">
        <f t="shared" si="0"/>
        <v>3</v>
      </c>
      <c r="D4" s="138" t="str">
        <f ca="1">IFERROR(OFFSET(TABLE!D$1,FSEN!B4-1,0),"")</f>
        <v>Rebecca Whalley</v>
      </c>
      <c r="E4" s="139">
        <f ca="1">IFERROR(VLOOKUP(D4,TABLE!D:P,8,FALSE),"")</f>
        <v>6</v>
      </c>
      <c r="F4" s="140">
        <f ca="1">IFERROR(VLOOKUP(D4,TABLE!D:P,13,FALSE),"")</f>
        <v>600</v>
      </c>
    </row>
    <row r="5" spans="1:6" ht="14.5" x14ac:dyDescent="0.35">
      <c r="A5" s="71">
        <f t="shared" si="1"/>
        <v>4</v>
      </c>
      <c r="B5" s="71">
        <f>IFERROR(MATCH(A$1&amp;A5,TABLE!B:B,0),"")</f>
        <v>23</v>
      </c>
      <c r="C5" s="138">
        <f t="shared" si="0"/>
        <v>4</v>
      </c>
      <c r="D5" s="138" t="str">
        <f ca="1">IFERROR(OFFSET(TABLE!D$1,FSEN!B5-1,0),"")</f>
        <v>Faith Bowman</v>
      </c>
      <c r="E5" s="139">
        <f ca="1">IFERROR(VLOOKUP(D5,TABLE!D:P,8,FALSE),"")</f>
        <v>6</v>
      </c>
      <c r="F5" s="140">
        <f ca="1">IFERROR(VLOOKUP(D5,TABLE!D:P,13,FALSE),"")</f>
        <v>587</v>
      </c>
    </row>
    <row r="6" spans="1:6" ht="14.5" x14ac:dyDescent="0.35">
      <c r="A6" s="71">
        <f t="shared" si="1"/>
        <v>5</v>
      </c>
      <c r="B6" s="71">
        <f>IFERROR(MATCH(A$1&amp;A6,TABLE!B:B,0),"")</f>
        <v>25</v>
      </c>
      <c r="C6" s="138">
        <f t="shared" si="0"/>
        <v>5</v>
      </c>
      <c r="D6" s="138" t="str">
        <f ca="1">IFERROR(OFFSET(TABLE!D$1,FSEN!B6-1,0),"")</f>
        <v>Ella Savage</v>
      </c>
      <c r="E6" s="139">
        <f ca="1">IFERROR(VLOOKUP(D6,TABLE!D:P,8,FALSE),"")</f>
        <v>5</v>
      </c>
      <c r="F6" s="140">
        <f ca="1">IFERROR(VLOOKUP(D6,TABLE!D:P,13,FALSE),"")</f>
        <v>476</v>
      </c>
    </row>
    <row r="7" spans="1:6" ht="14.5" x14ac:dyDescent="0.35">
      <c r="A7" s="71">
        <f t="shared" si="1"/>
        <v>6</v>
      </c>
      <c r="B7" s="71">
        <f>IFERROR(MATCH(A$1&amp;A7,TABLE!B:B,0),"")</f>
        <v>31</v>
      </c>
      <c r="C7" s="138">
        <f t="shared" si="0"/>
        <v>6</v>
      </c>
      <c r="D7" s="138" t="str">
        <f ca="1">IFERROR(OFFSET(TABLE!D$1,FSEN!B7-1,0),"")</f>
        <v>Jade Beale</v>
      </c>
      <c r="E7" s="139">
        <f ca="1">IFERROR(VLOOKUP(D7,TABLE!D:P,8,FALSE),"")</f>
        <v>4</v>
      </c>
      <c r="F7" s="140">
        <f ca="1">IFERROR(VLOOKUP(D7,TABLE!D:P,13,FALSE),"")</f>
        <v>370</v>
      </c>
    </row>
    <row r="8" spans="1:6" ht="14.5" x14ac:dyDescent="0.35">
      <c r="A8" s="71">
        <f t="shared" si="1"/>
        <v>7</v>
      </c>
      <c r="B8" s="71">
        <f>IFERROR(MATCH(A$1&amp;A8,TABLE!B:B,0),"")</f>
        <v>33</v>
      </c>
      <c r="C8" s="138">
        <f t="shared" si="0"/>
        <v>7</v>
      </c>
      <c r="D8" s="138" t="str">
        <f ca="1">IFERROR(OFFSET(TABLE!D$1,FSEN!B8-1,0),"")</f>
        <v>Kat O'Mahony</v>
      </c>
      <c r="E8" s="139">
        <f ca="1">IFERROR(VLOOKUP(D8,TABLE!D:P,8,FALSE),"")</f>
        <v>3</v>
      </c>
      <c r="F8" s="140">
        <f ca="1">IFERROR(VLOOKUP(D8,TABLE!D:P,13,FALSE),"")</f>
        <v>296</v>
      </c>
    </row>
    <row r="9" spans="1:6" ht="14.5" x14ac:dyDescent="0.35">
      <c r="A9" s="71">
        <f t="shared" si="1"/>
        <v>8</v>
      </c>
      <c r="B9" s="71">
        <f>IFERROR(MATCH(A$1&amp;A9,TABLE!B:B,0),"")</f>
        <v>34</v>
      </c>
      <c r="C9" s="138">
        <f t="shared" si="0"/>
        <v>8</v>
      </c>
      <c r="D9" s="138" t="str">
        <f ca="1">IFERROR(OFFSET(TABLE!D$1,FSEN!B9-1,0),"")</f>
        <v>Angeline Dresser</v>
      </c>
      <c r="E9" s="139">
        <f ca="1">IFERROR(VLOOKUP(D9,TABLE!D:P,8,FALSE),"")</f>
        <v>3</v>
      </c>
      <c r="F9" s="140">
        <f ca="1">IFERROR(VLOOKUP(D9,TABLE!D:P,13,FALSE),"")</f>
        <v>285</v>
      </c>
    </row>
    <row r="10" spans="1:6" ht="14.5" x14ac:dyDescent="0.35">
      <c r="A10" s="71">
        <f t="shared" si="1"/>
        <v>9</v>
      </c>
      <c r="B10" s="71">
        <f>IFERROR(MATCH(A$1&amp;A10,TABLE!B:B,0),"")</f>
        <v>35</v>
      </c>
      <c r="C10" s="138">
        <f t="shared" si="0"/>
        <v>9</v>
      </c>
      <c r="D10" s="138" t="str">
        <f ca="1">IFERROR(OFFSET(TABLE!D$1,FSEN!B10-1,0),"")</f>
        <v>Rebecca Segal</v>
      </c>
      <c r="E10" s="139">
        <f ca="1">IFERROR(VLOOKUP(D10,TABLE!D:P,8,FALSE),"")</f>
        <v>3</v>
      </c>
      <c r="F10" s="140">
        <f ca="1">IFERROR(VLOOKUP(D10,TABLE!D:P,13,FALSE),"")</f>
        <v>281</v>
      </c>
    </row>
    <row r="11" spans="1:6" ht="14.5" x14ac:dyDescent="0.35">
      <c r="A11" s="71">
        <f t="shared" si="1"/>
        <v>10</v>
      </c>
      <c r="B11" s="71">
        <f>IFERROR(MATCH(A$1&amp;A11,TABLE!B:B,0),"")</f>
        <v>37</v>
      </c>
      <c r="C11" s="138">
        <f t="shared" si="0"/>
        <v>10</v>
      </c>
      <c r="D11" s="138" t="str">
        <f ca="1">IFERROR(OFFSET(TABLE!D$1,FSEN!B11-1,0),"")</f>
        <v>Caroline Robson</v>
      </c>
      <c r="E11" s="139">
        <f ca="1">IFERROR(VLOOKUP(D11,TABLE!D:P,8,FALSE),"")</f>
        <v>3</v>
      </c>
      <c r="F11" s="140">
        <f ca="1">IFERROR(VLOOKUP(D11,TABLE!D:P,13,FALSE),"")</f>
        <v>270</v>
      </c>
    </row>
    <row r="12" spans="1:6" ht="14.5" x14ac:dyDescent="0.35">
      <c r="A12" s="71">
        <f t="shared" si="1"/>
        <v>11</v>
      </c>
      <c r="B12" s="71">
        <f>IFERROR(MATCH(A$1&amp;A12,TABLE!B:B,0),"")</f>
        <v>38</v>
      </c>
      <c r="C12" s="138">
        <f t="shared" si="0"/>
        <v>11</v>
      </c>
      <c r="D12" s="138" t="str">
        <f ca="1">IFERROR(OFFSET(TABLE!D$1,FSEN!B12-1,0),"")</f>
        <v>Hope Wearing</v>
      </c>
      <c r="E12" s="139">
        <f ca="1">IFERROR(VLOOKUP(D12,TABLE!D:P,8,FALSE),"")</f>
        <v>2</v>
      </c>
      <c r="F12" s="140">
        <f ca="1">IFERROR(VLOOKUP(D12,TABLE!D:P,13,FALSE),"")</f>
        <v>199</v>
      </c>
    </row>
    <row r="13" spans="1:6" ht="14.5" x14ac:dyDescent="0.35">
      <c r="A13" s="71">
        <f t="shared" si="1"/>
        <v>12</v>
      </c>
      <c r="B13" s="71">
        <f>IFERROR(MATCH(A$1&amp;A13,TABLE!B:B,0),"")</f>
        <v>39</v>
      </c>
      <c r="C13" s="138">
        <f t="shared" si="0"/>
        <v>12</v>
      </c>
      <c r="D13" s="138" t="str">
        <f ca="1">IFERROR(OFFSET(TABLE!D$1,FSEN!B13-1,0),"")</f>
        <v>Melissa Jones</v>
      </c>
      <c r="E13" s="139">
        <f ca="1">IFERROR(VLOOKUP(D13,TABLE!D:P,8,FALSE),"")</f>
        <v>2</v>
      </c>
      <c r="F13" s="140">
        <f ca="1">IFERROR(VLOOKUP(D13,TABLE!D:P,13,FALSE),"")</f>
        <v>194</v>
      </c>
    </row>
    <row r="14" spans="1:6" ht="14.5" x14ac:dyDescent="0.35">
      <c r="A14" s="71">
        <f t="shared" si="1"/>
        <v>13</v>
      </c>
      <c r="B14" s="71">
        <f>IFERROR(MATCH(A$1&amp;A14,TABLE!B:B,0),"")</f>
        <v>40</v>
      </c>
      <c r="C14" s="138">
        <f t="shared" si="0"/>
        <v>13</v>
      </c>
      <c r="D14" s="138" t="str">
        <f ca="1">IFERROR(OFFSET(TABLE!D$1,FSEN!B14-1,0),"")</f>
        <v>Aga Felska</v>
      </c>
      <c r="E14" s="139">
        <f ca="1">IFERROR(VLOOKUP(D14,TABLE!D:P,8,FALSE),"")</f>
        <v>2</v>
      </c>
      <c r="F14" s="140">
        <f ca="1">IFERROR(VLOOKUP(D14,TABLE!D:P,13,FALSE),"")</f>
        <v>190</v>
      </c>
    </row>
    <row r="15" spans="1:6" ht="14.5" x14ac:dyDescent="0.35">
      <c r="A15" s="71">
        <f t="shared" si="1"/>
        <v>14</v>
      </c>
      <c r="B15" s="71">
        <f>IFERROR(MATCH(A$1&amp;A15,TABLE!B:B,0),"")</f>
        <v>42</v>
      </c>
      <c r="C15" s="138">
        <f t="shared" si="0"/>
        <v>14</v>
      </c>
      <c r="D15" s="138" t="str">
        <f ca="1">IFERROR(OFFSET(TABLE!D$1,FSEN!B15-1,0),"")</f>
        <v>Rachel Smedley</v>
      </c>
      <c r="E15" s="139">
        <f ca="1">IFERROR(VLOOKUP(D15,TABLE!D:P,8,FALSE),"")</f>
        <v>2</v>
      </c>
      <c r="F15" s="140">
        <f ca="1">IFERROR(VLOOKUP(D15,TABLE!D:P,13,FALSE),"")</f>
        <v>184</v>
      </c>
    </row>
    <row r="16" spans="1:6" ht="14.5" x14ac:dyDescent="0.35">
      <c r="A16" s="71">
        <f t="shared" si="1"/>
        <v>15</v>
      </c>
      <c r="B16" s="71">
        <f>IFERROR(MATCH(A$1&amp;A16,TABLE!B:B,0),"")</f>
        <v>43</v>
      </c>
      <c r="C16" s="138">
        <f t="shared" si="0"/>
        <v>15</v>
      </c>
      <c r="D16" s="138" t="str">
        <f ca="1">IFERROR(OFFSET(TABLE!D$1,FSEN!B16-1,0),"")</f>
        <v>Morgan McCabe</v>
      </c>
      <c r="E16" s="139">
        <f ca="1">IFERROR(VLOOKUP(D16,TABLE!D:P,8,FALSE),"")</f>
        <v>2</v>
      </c>
      <c r="F16" s="140">
        <f ca="1">IFERROR(VLOOKUP(D16,TABLE!D:P,13,FALSE),"")</f>
        <v>183</v>
      </c>
    </row>
    <row r="17" spans="1:6" ht="14.5" x14ac:dyDescent="0.35">
      <c r="A17" s="71">
        <f t="shared" si="1"/>
        <v>16</v>
      </c>
      <c r="B17" s="71">
        <f>IFERROR(MATCH(A$1&amp;A17,TABLE!B:B,0),"")</f>
        <v>44</v>
      </c>
      <c r="C17" s="138">
        <f t="shared" si="0"/>
        <v>16</v>
      </c>
      <c r="D17" s="138" t="str">
        <f ca="1">IFERROR(OFFSET(TABLE!D$1,FSEN!B17-1,0),"")</f>
        <v>Shannon Webb</v>
      </c>
      <c r="E17" s="139">
        <f ca="1">IFERROR(VLOOKUP(D17,TABLE!D:P,8,FALSE),"")</f>
        <v>2</v>
      </c>
      <c r="F17" s="140">
        <f ca="1">IFERROR(VLOOKUP(D17,TABLE!D:P,13,FALSE),"")</f>
        <v>182</v>
      </c>
    </row>
    <row r="18" spans="1:6" ht="14.5" x14ac:dyDescent="0.35">
      <c r="A18" s="71">
        <f t="shared" si="1"/>
        <v>17</v>
      </c>
      <c r="B18" s="71">
        <f>IFERROR(MATCH(A$1&amp;A18,TABLE!B:B,0),"")</f>
        <v>45</v>
      </c>
      <c r="C18" s="138">
        <f t="shared" si="0"/>
        <v>17</v>
      </c>
      <c r="D18" s="138" t="str">
        <f ca="1">IFERROR(OFFSET(TABLE!D$1,FSEN!B18-1,0),"")</f>
        <v>Hannah Robertshaw</v>
      </c>
      <c r="E18" s="139">
        <f ca="1">IFERROR(VLOOKUP(D18,TABLE!D:P,8,FALSE),"")</f>
        <v>2</v>
      </c>
      <c r="F18" s="140">
        <f ca="1">IFERROR(VLOOKUP(D18,TABLE!D:P,13,FALSE),"")</f>
        <v>179</v>
      </c>
    </row>
    <row r="19" spans="1:6" ht="14.5" x14ac:dyDescent="0.35">
      <c r="A19" s="71">
        <f t="shared" si="1"/>
        <v>18</v>
      </c>
      <c r="B19" s="71">
        <f>IFERROR(MATCH(A$1&amp;A19,TABLE!B:B,0),"")</f>
        <v>47</v>
      </c>
      <c r="C19" s="138">
        <f t="shared" si="0"/>
        <v>18</v>
      </c>
      <c r="D19" s="138" t="str">
        <f ca="1">IFERROR(OFFSET(TABLE!D$1,FSEN!B19-1,0),"")</f>
        <v>Laura Sabourn</v>
      </c>
      <c r="E19" s="139">
        <f ca="1">IFERROR(VLOOKUP(D19,TABLE!D:P,8,FALSE),"")</f>
        <v>2</v>
      </c>
      <c r="F19" s="140">
        <f ca="1">IFERROR(VLOOKUP(D19,TABLE!D:P,13,FALSE),"")</f>
        <v>175</v>
      </c>
    </row>
    <row r="20" spans="1:6" ht="14.5" x14ac:dyDescent="0.35">
      <c r="A20" s="71">
        <f t="shared" si="1"/>
        <v>19</v>
      </c>
      <c r="B20" s="71">
        <f>IFERROR(MATCH(A$1&amp;A20,TABLE!B:B,0),"")</f>
        <v>49</v>
      </c>
      <c r="C20" s="138">
        <f t="shared" si="0"/>
        <v>19</v>
      </c>
      <c r="D20" s="138" t="str">
        <f ca="1">IFERROR(OFFSET(TABLE!D$1,FSEN!B20-1,0),"")</f>
        <v>Aileen Loftus</v>
      </c>
      <c r="E20" s="139">
        <f ca="1">IFERROR(VLOOKUP(D20,TABLE!D:P,8,FALSE),"")</f>
        <v>1</v>
      </c>
      <c r="F20" s="140">
        <f ca="1">IFERROR(VLOOKUP(D20,TABLE!D:P,13,FALSE),"")</f>
        <v>99</v>
      </c>
    </row>
    <row r="21" spans="1:6" ht="15.75" customHeight="1" x14ac:dyDescent="0.35">
      <c r="A21" s="71">
        <f t="shared" si="1"/>
        <v>20</v>
      </c>
      <c r="B21" s="71">
        <f>IFERROR(MATCH(A$1&amp;A21,TABLE!B:B,0),"")</f>
        <v>50</v>
      </c>
      <c r="C21" s="138">
        <f t="shared" si="0"/>
        <v>20</v>
      </c>
      <c r="D21" s="138" t="str">
        <f ca="1">IFERROR(OFFSET(TABLE!D$1,FSEN!B21-1,0),"")</f>
        <v>Amelia Laxton</v>
      </c>
      <c r="E21" s="139">
        <f ca="1">IFERROR(VLOOKUP(D21,TABLE!D:P,8,FALSE),"")</f>
        <v>1</v>
      </c>
      <c r="F21" s="140">
        <f ca="1">IFERROR(VLOOKUP(D21,TABLE!D:P,13,FALSE),"")</f>
        <v>99</v>
      </c>
    </row>
    <row r="22" spans="1:6" ht="15.75" customHeight="1" x14ac:dyDescent="0.35">
      <c r="A22" s="71">
        <f t="shared" si="1"/>
        <v>21</v>
      </c>
      <c r="B22" s="71">
        <f>IFERROR(MATCH(A$1&amp;A22,TABLE!B:B,0),"")</f>
        <v>51</v>
      </c>
      <c r="C22" s="138">
        <f t="shared" si="0"/>
        <v>21</v>
      </c>
      <c r="D22" s="138" t="str">
        <f ca="1">IFERROR(OFFSET(TABLE!D$1,FSEN!B22-1,0),"")</f>
        <v>Isla Roberts</v>
      </c>
      <c r="E22" s="139">
        <f ca="1">IFERROR(VLOOKUP(D22,TABLE!D:P,8,FALSE),"")</f>
        <v>1</v>
      </c>
      <c r="F22" s="140">
        <f ca="1">IFERROR(VLOOKUP(D22,TABLE!D:P,13,FALSE),"")</f>
        <v>98</v>
      </c>
    </row>
    <row r="23" spans="1:6" ht="15.75" customHeight="1" x14ac:dyDescent="0.35">
      <c r="A23" s="71">
        <f t="shared" si="1"/>
        <v>22</v>
      </c>
      <c r="B23" s="71">
        <f>IFERROR(MATCH(A$1&amp;A23,TABLE!B:B,0),"")</f>
        <v>56</v>
      </c>
      <c r="C23" s="138">
        <f t="shared" si="0"/>
        <v>22</v>
      </c>
      <c r="D23" s="138" t="str">
        <f ca="1">IFERROR(OFFSET(TABLE!D$1,FSEN!B23-1,0),"")</f>
        <v>Esme Kelly</v>
      </c>
      <c r="E23" s="139">
        <f ca="1">IFERROR(VLOOKUP(D23,TABLE!D:P,8,FALSE),"")</f>
        <v>1</v>
      </c>
      <c r="F23" s="140">
        <f ca="1">IFERROR(VLOOKUP(D23,TABLE!D:P,13,FALSE),"")</f>
        <v>94</v>
      </c>
    </row>
    <row r="24" spans="1:6" ht="15.75" customHeight="1" x14ac:dyDescent="0.35">
      <c r="A24" s="71">
        <f t="shared" si="1"/>
        <v>23</v>
      </c>
      <c r="B24" s="71">
        <f>IFERROR(MATCH(A$1&amp;A24,TABLE!B:B,0),"")</f>
        <v>57</v>
      </c>
      <c r="C24" s="138">
        <f t="shared" si="0"/>
        <v>23</v>
      </c>
      <c r="D24" s="138" t="str">
        <f ca="1">IFERROR(OFFSET(TABLE!D$1,FSEN!B24-1,0),"")</f>
        <v>Kat Costello</v>
      </c>
      <c r="E24" s="139">
        <f ca="1">IFERROR(VLOOKUP(D24,TABLE!D:P,8,FALSE),"")</f>
        <v>1</v>
      </c>
      <c r="F24" s="140">
        <f ca="1">IFERROR(VLOOKUP(D24,TABLE!D:P,13,FALSE),"")</f>
        <v>94</v>
      </c>
    </row>
    <row r="25" spans="1:6" ht="15.75" customHeight="1" x14ac:dyDescent="0.35">
      <c r="A25" s="71">
        <f t="shared" si="1"/>
        <v>24</v>
      </c>
      <c r="B25" s="71">
        <f>IFERROR(MATCH(A$1&amp;A25,TABLE!B:B,0),"")</f>
        <v>58</v>
      </c>
      <c r="C25" s="138">
        <f t="shared" si="0"/>
        <v>24</v>
      </c>
      <c r="D25" s="138" t="str">
        <f ca="1">IFERROR(OFFSET(TABLE!D$1,FSEN!B25-1,0),"")</f>
        <v>Sarah Longstaffe</v>
      </c>
      <c r="E25" s="139">
        <f ca="1">IFERROR(VLOOKUP(D25,TABLE!D:P,8,FALSE),"")</f>
        <v>1</v>
      </c>
      <c r="F25" s="140">
        <f ca="1">IFERROR(VLOOKUP(D25,TABLE!D:P,13,FALSE),"")</f>
        <v>93</v>
      </c>
    </row>
    <row r="26" spans="1:6" ht="15.75" customHeight="1" x14ac:dyDescent="0.35">
      <c r="A26" s="71">
        <f t="shared" si="1"/>
        <v>25</v>
      </c>
      <c r="B26" s="71">
        <f>IFERROR(MATCH(A$1&amp;A26,TABLE!B:B,0),"")</f>
        <v>62</v>
      </c>
      <c r="C26" s="138">
        <f t="shared" si="0"/>
        <v>25</v>
      </c>
      <c r="D26" s="138" t="str">
        <f ca="1">IFERROR(OFFSET(TABLE!D$1,FSEN!B26-1,0),"")</f>
        <v>Helena Teague</v>
      </c>
      <c r="E26" s="139">
        <f ca="1">IFERROR(VLOOKUP(D26,TABLE!D:P,8,FALSE),"")</f>
        <v>1</v>
      </c>
      <c r="F26" s="140">
        <f ca="1">IFERROR(VLOOKUP(D26,TABLE!D:P,13,FALSE),"")</f>
        <v>91</v>
      </c>
    </row>
    <row r="27" spans="1:6" ht="15.75" customHeight="1" x14ac:dyDescent="0.35">
      <c r="A27" s="71">
        <f t="shared" si="1"/>
        <v>26</v>
      </c>
      <c r="B27" s="71">
        <f>IFERROR(MATCH(A$1&amp;A27,TABLE!B:B,0),"")</f>
        <v>69</v>
      </c>
      <c r="C27" s="138">
        <f t="shared" si="0"/>
        <v>26</v>
      </c>
      <c r="D27" s="138" t="str">
        <f ca="1">IFERROR(OFFSET(TABLE!D$1,FSEN!B27-1,0),"")</f>
        <v>Maddy Brough</v>
      </c>
      <c r="E27" s="139">
        <f ca="1">IFERROR(VLOOKUP(D27,TABLE!D:P,8,FALSE),"")</f>
        <v>1</v>
      </c>
      <c r="F27" s="140">
        <f ca="1">IFERROR(VLOOKUP(D27,TABLE!D:P,13,FALSE),"")</f>
        <v>90</v>
      </c>
    </row>
    <row r="28" spans="1:6" ht="15.75" customHeight="1" x14ac:dyDescent="0.35">
      <c r="A28" s="71">
        <f t="shared" si="1"/>
        <v>27</v>
      </c>
      <c r="B28" s="71">
        <f>IFERROR(MATCH(A$1&amp;A28,TABLE!B:B,0),"")</f>
        <v>71</v>
      </c>
      <c r="C28" s="138">
        <f t="shared" si="0"/>
        <v>27</v>
      </c>
      <c r="D28" s="138" t="str">
        <f ca="1">IFERROR(OFFSET(TABLE!D$1,FSEN!B28-1,0),"")</f>
        <v>Sophia Lubiecki</v>
      </c>
      <c r="E28" s="139">
        <f ca="1">IFERROR(VLOOKUP(D28,TABLE!D:P,8,FALSE),"")</f>
        <v>1</v>
      </c>
      <c r="F28" s="140">
        <f ca="1">IFERROR(VLOOKUP(D28,TABLE!D:P,13,FALSE),"")</f>
        <v>90</v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IFERROR(OFFSET(TABLE!D$1,FSEN!B29-1,0),"")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IFERROR(OFFSET(TABLE!D$1,FSEN!B30-1,0),"")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IFERROR(OFFSET(TABLE!D$1,FSEN!B31-1,0),"")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IFERROR(OFFSET(TABLE!D$1,FSEN!B32-1,0),"")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IFERROR(OFFSET(TABLE!D$1,FSEN!B33-1,0),"")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IFERROR(OFFSET(TABLE!D$1,FSEN!B34-1,0),"")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IFERROR(OFFSET(TABLE!D$1,FSEN!B35-1,0),"")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IFERROR(OFFSET(TABLE!D$1,FSEN!B36-1,0),"")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IFERROR(OFFSET(TABLE!D$1,FSEN!B37-1,0),"")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IFERROR(OFFSET(TABLE!D$1,FSEN!B38-1,0),"")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IFERROR(OFFSET(TABLE!D$1,FSEN!B39-1,0),"")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IFERROR(OFFSET(TABLE!D$1,FSEN!B40-1,0),"")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IFERROR(OFFSET(TABLE!D$1,FSEN!B41-1,0),"")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IFERROR(OFFSET(TABLE!D$1,FSEN!B42-1,0),"")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IFERROR(OFFSET(TABLE!D$1,FSEN!B43-1,0),"")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IFERROR(OFFSET(TABLE!D$1,FSEN!B44-1,0),"")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IFERROR(OFFSET(TABLE!D$1,FSEN!B45-1,0),"")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IFERROR(OFFSET(TABLE!D$1,FSEN!B46-1,0),"")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IFERROR(OFFSET(TABLE!D$1,FSEN!B47-1,0),"")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IFERROR(OFFSET(TABLE!D$1,FSEN!B48-1,0),"")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IFERROR(OFFSET(TABLE!D$1,FSEN!B49-1,0),"")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IFERROR(OFFSET(TABLE!D$1,FSEN!B50-1,0),"")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IFERROR(OFFSET(TABLE!D$1,FSEN!B51-1,0),"")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224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75</v>
      </c>
      <c r="C2" s="138">
        <f t="shared" ref="C2:C51" si="0">A2</f>
        <v>1</v>
      </c>
      <c r="D2" s="138" t="str">
        <f ca="1">IFERROR(OFFSET(TABLE!D$1,'M35'!B2-1,0),"")</f>
        <v>Joost Vogel</v>
      </c>
      <c r="E2" s="139">
        <f ca="1">IFERROR(VLOOKUP(D2,TABLE!D:P,8,FALSE),"")</f>
        <v>9</v>
      </c>
      <c r="F2" s="140">
        <f ca="1">IFERROR(VLOOKUP(D2,TABLE!D:P,13,FALSE),"")</f>
        <v>785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78</v>
      </c>
      <c r="C3" s="138">
        <f t="shared" si="0"/>
        <v>2</v>
      </c>
      <c r="D3" s="138" t="str">
        <f ca="1">IFERROR(OFFSET(TABLE!D$1,'M35'!B3-1,0),"")</f>
        <v>Rav Panesar</v>
      </c>
      <c r="E3" s="139">
        <f ca="1">IFERROR(VLOOKUP(D3,TABLE!D:P,8,FALSE),"")</f>
        <v>9</v>
      </c>
      <c r="F3" s="140">
        <f ca="1">IFERROR(VLOOKUP(D3,TABLE!D:P,13,FALSE),"")</f>
        <v>770</v>
      </c>
    </row>
    <row r="4" spans="1:6" ht="14.5" x14ac:dyDescent="0.35">
      <c r="A4" s="71">
        <f t="shared" si="1"/>
        <v>3</v>
      </c>
      <c r="B4" s="71">
        <f>IFERROR(MATCH(A$1&amp;A4,TABLE!B:B,0),"")</f>
        <v>81</v>
      </c>
      <c r="C4" s="138">
        <f t="shared" si="0"/>
        <v>3</v>
      </c>
      <c r="D4" s="138" t="str">
        <f ca="1">IFERROR(OFFSET(TABLE!D$1,'M35'!B4-1,0),"")</f>
        <v>Matt Carter</v>
      </c>
      <c r="E4" s="139">
        <f ca="1">IFERROR(VLOOKUP(D4,TABLE!D:P,8,FALSE),"")</f>
        <v>8</v>
      </c>
      <c r="F4" s="140">
        <f ca="1">IFERROR(VLOOKUP(D4,TABLE!D:P,13,FALSE),"")</f>
        <v>765</v>
      </c>
    </row>
    <row r="5" spans="1:6" ht="14.5" x14ac:dyDescent="0.35">
      <c r="A5" s="71">
        <f t="shared" si="1"/>
        <v>4</v>
      </c>
      <c r="B5" s="71">
        <f>IFERROR(MATCH(A$1&amp;A5,TABLE!B:B,0),"")</f>
        <v>89</v>
      </c>
      <c r="C5" s="138">
        <f t="shared" si="0"/>
        <v>4</v>
      </c>
      <c r="D5" s="138" t="str">
        <f ca="1">IFERROR(OFFSET(TABLE!D$1,'M35'!B5-1,0),"")</f>
        <v>Gary Mann</v>
      </c>
      <c r="E5" s="139">
        <f ca="1">IFERROR(VLOOKUP(D5,TABLE!D:P,8,FALSE),"")</f>
        <v>9</v>
      </c>
      <c r="F5" s="140">
        <f ca="1">IFERROR(VLOOKUP(D5,TABLE!D:P,13,FALSE),"")</f>
        <v>745</v>
      </c>
    </row>
    <row r="6" spans="1:6" ht="14.5" x14ac:dyDescent="0.35">
      <c r="A6" s="71">
        <f t="shared" si="1"/>
        <v>5</v>
      </c>
      <c r="B6" s="71">
        <f>IFERROR(MATCH(A$1&amp;A6,TABLE!B:B,0),"")</f>
        <v>94</v>
      </c>
      <c r="C6" s="138">
        <f t="shared" si="0"/>
        <v>5</v>
      </c>
      <c r="D6" s="138" t="str">
        <f ca="1">IFERROR(OFFSET(TABLE!D$1,'M35'!B6-1,0),"")</f>
        <v>Sean Cook</v>
      </c>
      <c r="E6" s="139">
        <f ca="1">IFERROR(VLOOKUP(D6,TABLE!D:P,8,FALSE),"")</f>
        <v>10</v>
      </c>
      <c r="F6" s="140">
        <f ca="1">IFERROR(VLOOKUP(D6,TABLE!D:P,13,FALSE),"")</f>
        <v>731</v>
      </c>
    </row>
    <row r="7" spans="1:6" ht="14.5" x14ac:dyDescent="0.35">
      <c r="A7" s="71">
        <f t="shared" si="1"/>
        <v>6</v>
      </c>
      <c r="B7" s="71">
        <f>IFERROR(MATCH(A$1&amp;A7,TABLE!B:B,0),"")</f>
        <v>102</v>
      </c>
      <c r="C7" s="138">
        <f t="shared" si="0"/>
        <v>6</v>
      </c>
      <c r="D7" s="138" t="str">
        <f ca="1">IFERROR(OFFSET(TABLE!D$1,'M35'!B7-1,0),"")</f>
        <v>John Shanks</v>
      </c>
      <c r="E7" s="139">
        <f ca="1">IFERROR(VLOOKUP(D7,TABLE!D:P,8,FALSE),"")</f>
        <v>7</v>
      </c>
      <c r="F7" s="140">
        <f ca="1">IFERROR(VLOOKUP(D7,TABLE!D:P,13,FALSE),"")</f>
        <v>677</v>
      </c>
    </row>
    <row r="8" spans="1:6" ht="14.5" x14ac:dyDescent="0.35">
      <c r="A8" s="71">
        <f t="shared" si="1"/>
        <v>7</v>
      </c>
      <c r="B8" s="71">
        <f>IFERROR(MATCH(A$1&amp;A8,TABLE!B:B,0),"")</f>
        <v>111</v>
      </c>
      <c r="C8" s="138">
        <f t="shared" si="0"/>
        <v>7</v>
      </c>
      <c r="D8" s="138" t="str">
        <f ca="1">IFERROR(OFFSET(TABLE!D$1,'M35'!B8-1,0),"")</f>
        <v>Dan Fisher</v>
      </c>
      <c r="E8" s="139">
        <f ca="1">IFERROR(VLOOKUP(D8,TABLE!D:P,8,FALSE),"")</f>
        <v>6</v>
      </c>
      <c r="F8" s="140">
        <f ca="1">IFERROR(VLOOKUP(D8,TABLE!D:P,13,FALSE),"")</f>
        <v>553</v>
      </c>
    </row>
    <row r="9" spans="1:6" ht="14.5" x14ac:dyDescent="0.35">
      <c r="A9" s="71">
        <f t="shared" si="1"/>
        <v>8</v>
      </c>
      <c r="B9" s="71">
        <f>IFERROR(MATCH(A$1&amp;A9,TABLE!B:B,0),"")</f>
        <v>112</v>
      </c>
      <c r="C9" s="138">
        <f t="shared" si="0"/>
        <v>8</v>
      </c>
      <c r="D9" s="138" t="str">
        <f ca="1">IFERROR(OFFSET(TABLE!D$1,'M35'!B9-1,0),"")</f>
        <v>Nick Smith</v>
      </c>
      <c r="E9" s="139">
        <f ca="1">IFERROR(VLOOKUP(D9,TABLE!D:P,8,FALSE),"")</f>
        <v>6</v>
      </c>
      <c r="F9" s="140">
        <f ca="1">IFERROR(VLOOKUP(D9,TABLE!D:P,13,FALSE),"")</f>
        <v>544</v>
      </c>
    </row>
    <row r="10" spans="1:6" ht="14.5" x14ac:dyDescent="0.35">
      <c r="A10" s="71">
        <f t="shared" si="1"/>
        <v>9</v>
      </c>
      <c r="B10" s="71">
        <f>IFERROR(MATCH(A$1&amp;A10,TABLE!B:B,0),"")</f>
        <v>114</v>
      </c>
      <c r="C10" s="138">
        <f t="shared" si="0"/>
        <v>9</v>
      </c>
      <c r="D10" s="138" t="str">
        <f ca="1">IFERROR(OFFSET(TABLE!D$1,'M35'!B10-1,0),"")</f>
        <v>Sean Fitzgerald</v>
      </c>
      <c r="E10" s="139">
        <f ca="1">IFERROR(VLOOKUP(D10,TABLE!D:P,8,FALSE),"")</f>
        <v>5</v>
      </c>
      <c r="F10" s="140">
        <f ca="1">IFERROR(VLOOKUP(D10,TABLE!D:P,13,FALSE),"")</f>
        <v>412</v>
      </c>
    </row>
    <row r="11" spans="1:6" ht="14.5" x14ac:dyDescent="0.35">
      <c r="A11" s="71">
        <f t="shared" si="1"/>
        <v>10</v>
      </c>
      <c r="B11" s="71">
        <f>IFERROR(MATCH(A$1&amp;A11,TABLE!B:B,0),"")</f>
        <v>128</v>
      </c>
      <c r="C11" s="138">
        <f t="shared" si="0"/>
        <v>10</v>
      </c>
      <c r="D11" s="138" t="str">
        <f ca="1">IFERROR(OFFSET(TABLE!D$1,'M35'!B11-1,0),"")</f>
        <v>Matthew Dix</v>
      </c>
      <c r="E11" s="139">
        <f ca="1">IFERROR(VLOOKUP(D11,TABLE!D:P,8,FALSE),"")</f>
        <v>3</v>
      </c>
      <c r="F11" s="140">
        <f ca="1">IFERROR(VLOOKUP(D11,TABLE!D:P,13,FALSE),"")</f>
        <v>291</v>
      </c>
    </row>
    <row r="12" spans="1:6" ht="14.5" x14ac:dyDescent="0.35">
      <c r="A12" s="71">
        <f t="shared" si="1"/>
        <v>11</v>
      </c>
      <c r="B12" s="71">
        <f>IFERROR(MATCH(A$1&amp;A12,TABLE!B:B,0),"")</f>
        <v>134</v>
      </c>
      <c r="C12" s="138">
        <f t="shared" si="0"/>
        <v>11</v>
      </c>
      <c r="D12" s="138" t="str">
        <f ca="1">IFERROR(OFFSET(TABLE!D$1,'M35'!B12-1,0),"")</f>
        <v>David Merritt</v>
      </c>
      <c r="E12" s="139">
        <f ca="1">IFERROR(VLOOKUP(D12,TABLE!D:P,8,FALSE),"")</f>
        <v>3</v>
      </c>
      <c r="F12" s="140">
        <f ca="1">IFERROR(VLOOKUP(D12,TABLE!D:P,13,FALSE),"")</f>
        <v>274</v>
      </c>
    </row>
    <row r="13" spans="1:6" ht="14.5" x14ac:dyDescent="0.35">
      <c r="A13" s="71">
        <f t="shared" si="1"/>
        <v>12</v>
      </c>
      <c r="B13" s="71">
        <f>IFERROR(MATCH(A$1&amp;A13,TABLE!B:B,0),"")</f>
        <v>137</v>
      </c>
      <c r="C13" s="138">
        <f t="shared" si="0"/>
        <v>12</v>
      </c>
      <c r="D13" s="138" t="str">
        <f ca="1">IFERROR(OFFSET(TABLE!D$1,'M35'!B13-1,0),"")</f>
        <v>Adam Gordois</v>
      </c>
      <c r="E13" s="139">
        <f ca="1">IFERROR(VLOOKUP(D13,TABLE!D:P,8,FALSE),"")</f>
        <v>3</v>
      </c>
      <c r="F13" s="140">
        <f ca="1">IFERROR(VLOOKUP(D13,TABLE!D:P,13,FALSE),"")</f>
        <v>265</v>
      </c>
    </row>
    <row r="14" spans="1:6" ht="14.5" x14ac:dyDescent="0.35">
      <c r="A14" s="71">
        <f t="shared" si="1"/>
        <v>13</v>
      </c>
      <c r="B14" s="71">
        <f>IFERROR(MATCH(A$1&amp;A14,TABLE!B:B,0),"")</f>
        <v>142</v>
      </c>
      <c r="C14" s="138">
        <f t="shared" si="0"/>
        <v>13</v>
      </c>
      <c r="D14" s="138" t="str">
        <f ca="1">IFERROR(OFFSET(TABLE!D$1,'M35'!B14-1,0),"")</f>
        <v>Andrew Bennett</v>
      </c>
      <c r="E14" s="139">
        <f ca="1">IFERROR(VLOOKUP(D14,TABLE!D:P,8,FALSE),"")</f>
        <v>2</v>
      </c>
      <c r="F14" s="140">
        <f ca="1">IFERROR(VLOOKUP(D14,TABLE!D:P,13,FALSE),"")</f>
        <v>195</v>
      </c>
    </row>
    <row r="15" spans="1:6" ht="14.5" x14ac:dyDescent="0.35">
      <c r="A15" s="71">
        <f t="shared" si="1"/>
        <v>14</v>
      </c>
      <c r="B15" s="71">
        <f>IFERROR(MATCH(A$1&amp;A15,TABLE!B:B,0),"")</f>
        <v>144</v>
      </c>
      <c r="C15" s="138">
        <f t="shared" si="0"/>
        <v>14</v>
      </c>
      <c r="D15" s="138" t="str">
        <f ca="1">IFERROR(OFFSET(TABLE!D$1,'M35'!B15-1,0),"")</f>
        <v>Christian Southee</v>
      </c>
      <c r="E15" s="139">
        <f ca="1">IFERROR(VLOOKUP(D15,TABLE!D:P,8,FALSE),"")</f>
        <v>2</v>
      </c>
      <c r="F15" s="140">
        <f ca="1">IFERROR(VLOOKUP(D15,TABLE!D:P,13,FALSE),"")</f>
        <v>192</v>
      </c>
    </row>
    <row r="16" spans="1:6" ht="14.5" x14ac:dyDescent="0.35">
      <c r="A16" s="71">
        <f t="shared" si="1"/>
        <v>15</v>
      </c>
      <c r="B16" s="71">
        <f>IFERROR(MATCH(A$1&amp;A16,TABLE!B:B,0),"")</f>
        <v>145</v>
      </c>
      <c r="C16" s="138">
        <f t="shared" si="0"/>
        <v>15</v>
      </c>
      <c r="D16" s="138" t="str">
        <f ca="1">IFERROR(OFFSET(TABLE!D$1,'M35'!B16-1,0),"")</f>
        <v>Daniel Grant</v>
      </c>
      <c r="E16" s="139">
        <f ca="1">IFERROR(VLOOKUP(D16,TABLE!D:P,8,FALSE),"")</f>
        <v>2</v>
      </c>
      <c r="F16" s="140">
        <f ca="1">IFERROR(VLOOKUP(D16,TABLE!D:P,13,FALSE),"")</f>
        <v>191</v>
      </c>
    </row>
    <row r="17" spans="1:6" ht="14.5" x14ac:dyDescent="0.35">
      <c r="A17" s="71">
        <f t="shared" si="1"/>
        <v>16</v>
      </c>
      <c r="B17" s="71">
        <f>IFERROR(MATCH(A$1&amp;A17,TABLE!B:B,0),"")</f>
        <v>147</v>
      </c>
      <c r="C17" s="138">
        <f t="shared" si="0"/>
        <v>16</v>
      </c>
      <c r="D17" s="138" t="str">
        <f ca="1">IFERROR(OFFSET(TABLE!D$1,'M35'!B17-1,0),"")</f>
        <v>Daryl Hibberd</v>
      </c>
      <c r="E17" s="139">
        <f ca="1">IFERROR(VLOOKUP(D17,TABLE!D:P,8,FALSE),"")</f>
        <v>2</v>
      </c>
      <c r="F17" s="140">
        <f ca="1">IFERROR(VLOOKUP(D17,TABLE!D:P,13,FALSE),"")</f>
        <v>190</v>
      </c>
    </row>
    <row r="18" spans="1:6" ht="14.5" x14ac:dyDescent="0.35">
      <c r="A18" s="71">
        <f t="shared" si="1"/>
        <v>17</v>
      </c>
      <c r="B18" s="71">
        <f>IFERROR(MATCH(A$1&amp;A18,TABLE!B:B,0),"")</f>
        <v>150</v>
      </c>
      <c r="C18" s="138">
        <f t="shared" si="0"/>
        <v>17</v>
      </c>
      <c r="D18" s="138" t="str">
        <f ca="1">IFERROR(OFFSET(TABLE!D$1,'M35'!B18-1,0),"")</f>
        <v>Simon Turner</v>
      </c>
      <c r="E18" s="139">
        <f ca="1">IFERROR(VLOOKUP(D18,TABLE!D:P,8,FALSE),"")</f>
        <v>2</v>
      </c>
      <c r="F18" s="140">
        <f ca="1">IFERROR(VLOOKUP(D18,TABLE!D:P,13,FALSE),"")</f>
        <v>185</v>
      </c>
    </row>
    <row r="19" spans="1:6" ht="14.5" x14ac:dyDescent="0.35">
      <c r="A19" s="71">
        <f t="shared" si="1"/>
        <v>18</v>
      </c>
      <c r="B19" s="71">
        <f>IFERROR(MATCH(A$1&amp;A19,TABLE!B:B,0),"")</f>
        <v>154</v>
      </c>
      <c r="C19" s="138">
        <f t="shared" si="0"/>
        <v>18</v>
      </c>
      <c r="D19" s="138" t="str">
        <f ca="1">IFERROR(OFFSET(TABLE!D$1,'M35'!B19-1,0),"")</f>
        <v>Clive Bandy</v>
      </c>
      <c r="E19" s="139">
        <f ca="1">IFERROR(VLOOKUP(D19,TABLE!D:P,8,FALSE),"")</f>
        <v>2</v>
      </c>
      <c r="F19" s="140">
        <f ca="1">IFERROR(VLOOKUP(D19,TABLE!D:P,13,FALSE),"")</f>
        <v>171</v>
      </c>
    </row>
    <row r="20" spans="1:6" ht="14.5" x14ac:dyDescent="0.35">
      <c r="A20" s="71">
        <f t="shared" si="1"/>
        <v>19</v>
      </c>
      <c r="B20" s="71">
        <f>IFERROR(MATCH(A$1&amp;A20,TABLE!B:B,0),"")</f>
        <v>155</v>
      </c>
      <c r="C20" s="138">
        <f t="shared" si="0"/>
        <v>19</v>
      </c>
      <c r="D20" s="138" t="str">
        <f ca="1">IFERROR(OFFSET(TABLE!D$1,'M35'!B20-1,0),"")</f>
        <v>Ian Lenihan</v>
      </c>
      <c r="E20" s="139">
        <f ca="1">IFERROR(VLOOKUP(D20,TABLE!D:P,8,FALSE),"")</f>
        <v>2</v>
      </c>
      <c r="F20" s="140">
        <f ca="1">IFERROR(VLOOKUP(D20,TABLE!D:P,13,FALSE),"")</f>
        <v>171</v>
      </c>
    </row>
    <row r="21" spans="1:6" ht="15.75" customHeight="1" x14ac:dyDescent="0.35">
      <c r="A21" s="71">
        <f t="shared" si="1"/>
        <v>20</v>
      </c>
      <c r="B21" s="71">
        <f>IFERROR(MATCH(A$1&amp;A21,TABLE!B:B,0),"")</f>
        <v>157</v>
      </c>
      <c r="C21" s="138">
        <f t="shared" si="0"/>
        <v>20</v>
      </c>
      <c r="D21" s="138" t="str">
        <f ca="1">IFERROR(OFFSET(TABLE!D$1,'M35'!B21-1,0),"")</f>
        <v>Andrew Stockwell</v>
      </c>
      <c r="E21" s="139">
        <f ca="1">IFERROR(VLOOKUP(D21,TABLE!D:P,8,FALSE),"")</f>
        <v>2</v>
      </c>
      <c r="F21" s="140">
        <f ca="1">IFERROR(VLOOKUP(D21,TABLE!D:P,13,FALSE),"")</f>
        <v>170</v>
      </c>
    </row>
    <row r="22" spans="1:6" ht="15.75" customHeight="1" x14ac:dyDescent="0.35">
      <c r="A22" s="71">
        <f t="shared" si="1"/>
        <v>21</v>
      </c>
      <c r="B22" s="71">
        <f>IFERROR(MATCH(A$1&amp;A22,TABLE!B:B,0),"")</f>
        <v>161</v>
      </c>
      <c r="C22" s="138">
        <f t="shared" si="0"/>
        <v>21</v>
      </c>
      <c r="D22" s="138" t="str">
        <f ca="1">IFERROR(OFFSET(TABLE!D$1,'M35'!B22-1,0),"")</f>
        <v>John Hobbs</v>
      </c>
      <c r="E22" s="139">
        <f ca="1">IFERROR(VLOOKUP(D22,TABLE!D:P,8,FALSE),"")</f>
        <v>1</v>
      </c>
      <c r="F22" s="140">
        <f ca="1">IFERROR(VLOOKUP(D22,TABLE!D:P,13,FALSE),"")</f>
        <v>99</v>
      </c>
    </row>
    <row r="23" spans="1:6" ht="15.75" customHeight="1" x14ac:dyDescent="0.35">
      <c r="A23" s="71">
        <f t="shared" si="1"/>
        <v>22</v>
      </c>
      <c r="B23" s="71">
        <f>IFERROR(MATCH(A$1&amp;A23,TABLE!B:B,0),"")</f>
        <v>163</v>
      </c>
      <c r="C23" s="138">
        <f t="shared" si="0"/>
        <v>22</v>
      </c>
      <c r="D23" s="138" t="str">
        <f ca="1">IFERROR(OFFSET(TABLE!D$1,'M35'!B23-1,0),"")</f>
        <v>Nick Robinson</v>
      </c>
      <c r="E23" s="139">
        <f ca="1">IFERROR(VLOOKUP(D23,TABLE!D:P,8,FALSE),"")</f>
        <v>1</v>
      </c>
      <c r="F23" s="140">
        <f ca="1">IFERROR(VLOOKUP(D23,TABLE!D:P,13,FALSE),"")</f>
        <v>98</v>
      </c>
    </row>
    <row r="24" spans="1:6" ht="15.75" customHeight="1" x14ac:dyDescent="0.35">
      <c r="A24" s="71">
        <f t="shared" si="1"/>
        <v>23</v>
      </c>
      <c r="B24" s="71">
        <f>IFERROR(MATCH(A$1&amp;A24,TABLE!B:B,0),"")</f>
        <v>177</v>
      </c>
      <c r="C24" s="138">
        <f t="shared" si="0"/>
        <v>23</v>
      </c>
      <c r="D24" s="138" t="str">
        <f ca="1">IFERROR(OFFSET(TABLE!D$1,'M35'!B24-1,0),"")</f>
        <v>Martin Sutcliffe</v>
      </c>
      <c r="E24" s="139">
        <f ca="1">IFERROR(VLOOKUP(D24,TABLE!D:P,8,FALSE),"")</f>
        <v>1</v>
      </c>
      <c r="F24" s="140">
        <f ca="1">IFERROR(VLOOKUP(D24,TABLE!D:P,13,FALSE),"")</f>
        <v>91</v>
      </c>
    </row>
    <row r="25" spans="1:6" ht="15.75" customHeight="1" x14ac:dyDescent="0.35">
      <c r="A25" s="71">
        <f t="shared" si="1"/>
        <v>24</v>
      </c>
      <c r="B25" s="71">
        <f>IFERROR(MATCH(A$1&amp;A25,TABLE!B:B,0),"")</f>
        <v>180</v>
      </c>
      <c r="C25" s="138">
        <f t="shared" si="0"/>
        <v>24</v>
      </c>
      <c r="D25" s="138" t="str">
        <f ca="1">IFERROR(OFFSET(TABLE!D$1,'M35'!B25-1,0),"")</f>
        <v>Mark Farrell</v>
      </c>
      <c r="E25" s="139">
        <f ca="1">IFERROR(VLOOKUP(D25,TABLE!D:P,8,FALSE),"")</f>
        <v>1</v>
      </c>
      <c r="F25" s="140">
        <f ca="1">IFERROR(VLOOKUP(D25,TABLE!D:P,13,FALSE),"")</f>
        <v>90</v>
      </c>
    </row>
    <row r="26" spans="1:6" ht="15.75" customHeight="1" x14ac:dyDescent="0.35">
      <c r="A26" s="71">
        <f t="shared" si="1"/>
        <v>25</v>
      </c>
      <c r="B26" s="71">
        <f>IFERROR(MATCH(A$1&amp;A26,TABLE!B:B,0),"")</f>
        <v>182</v>
      </c>
      <c r="C26" s="138">
        <f t="shared" si="0"/>
        <v>25</v>
      </c>
      <c r="D26" s="138" t="str">
        <f ca="1">IFERROR(OFFSET(TABLE!D$1,'M35'!B26-1,0),"")</f>
        <v>Bazyli Golinski</v>
      </c>
      <c r="E26" s="139">
        <f ca="1">IFERROR(VLOOKUP(D26,TABLE!D:P,8,FALSE),"")</f>
        <v>1</v>
      </c>
      <c r="F26" s="140">
        <f ca="1">IFERROR(VLOOKUP(D26,TABLE!D:P,13,FALSE),"")</f>
        <v>88</v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IFERROR(OFFSET(TABLE!D$1,'M35'!B27-1,0),"")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IFERROR(OFFSET(TABLE!D$1,'M35'!B28-1,0),"")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IFERROR(OFFSET(TABLE!D$1,'M35'!B29-1,0),"")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IFERROR(OFFSET(TABLE!D$1,'M35'!B30-1,0),"")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IFERROR(OFFSET(TABLE!D$1,'M35'!B31-1,0),"")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IFERROR(OFFSET(TABLE!D$1,'M35'!B32-1,0),"")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IFERROR(OFFSET(TABLE!D$1,'M35'!B33-1,0),"")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IFERROR(OFFSET(TABLE!D$1,'M35'!B34-1,0),"")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IFERROR(OFFSET(TABLE!D$1,'M35'!B35-1,0),"")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IFERROR(OFFSET(TABLE!D$1,'M35'!B36-1,0),"")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IFERROR(OFFSET(TABLE!D$1,'M35'!B37-1,0),"")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IFERROR(OFFSET(TABLE!D$1,'M35'!B38-1,0),"")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IFERROR(OFFSET(TABLE!D$1,'M35'!B39-1,0),"")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IFERROR(OFFSET(TABLE!D$1,'M35'!B40-1,0),"")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IFERROR(OFFSET(TABLE!D$1,'M35'!B41-1,0),"")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IFERROR(OFFSET(TABLE!D$1,'M35'!B42-1,0),"")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IFERROR(OFFSET(TABLE!D$1,'M35'!B43-1,0),"")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IFERROR(OFFSET(TABLE!D$1,'M35'!B44-1,0),"")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IFERROR(OFFSET(TABLE!D$1,'M35'!B45-1,0),"")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IFERROR(OFFSET(TABLE!D$1,'M35'!B46-1,0),"")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IFERROR(OFFSET(TABLE!D$1,'M35'!B47-1,0),"")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IFERROR(OFFSET(TABLE!D$1,'M35'!B48-1,0),"")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IFERROR(OFFSET(TABLE!D$1,'M35'!B49-1,0),"")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IFERROR(OFFSET(TABLE!D$1,'M35'!B50-1,0),"")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IFERROR(OFFSET(TABLE!D$1,'M35'!B51-1,0),"")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139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7</v>
      </c>
      <c r="C2" s="138">
        <f t="shared" ref="C2:C51" si="0">A2</f>
        <v>1</v>
      </c>
      <c r="D2" s="138" t="str">
        <f ca="1">IFERROR(OFFSET(TABLE!D$1,'F35'!B2-1,0),"")</f>
        <v>Samantha Harris</v>
      </c>
      <c r="E2" s="139">
        <f ca="1">IFERROR(VLOOKUP(D2,TABLE!D:P,8,FALSE),"")</f>
        <v>15</v>
      </c>
      <c r="F2" s="140">
        <f ca="1">IFERROR(VLOOKUP(D2,TABLE!D:P,13,FALSE),"")</f>
        <v>798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9</v>
      </c>
      <c r="C3" s="138">
        <f t="shared" si="0"/>
        <v>2</v>
      </c>
      <c r="D3" s="138" t="str">
        <f ca="1">IFERROR(OFFSET(TABLE!D$1,'F35'!B3-1,0),"")</f>
        <v>Sarah Shanks</v>
      </c>
      <c r="E3" s="139">
        <f ca="1">IFERROR(VLOOKUP(D3,TABLE!D:P,8,FALSE),"")</f>
        <v>9</v>
      </c>
      <c r="F3" s="140">
        <f ca="1">IFERROR(VLOOKUP(D3,TABLE!D:P,13,FALSE),"")</f>
        <v>792</v>
      </c>
    </row>
    <row r="4" spans="1:6" ht="14.5" x14ac:dyDescent="0.35">
      <c r="A4" s="71">
        <f t="shared" si="1"/>
        <v>3</v>
      </c>
      <c r="B4" s="71">
        <f>IFERROR(MATCH(A$1&amp;A4,TABLE!B:B,0),"")</f>
        <v>10</v>
      </c>
      <c r="C4" s="138">
        <f t="shared" si="0"/>
        <v>3</v>
      </c>
      <c r="D4" s="138" t="str">
        <f ca="1">IFERROR(OFFSET(TABLE!D$1,'F35'!B4-1,0),"")</f>
        <v>Steph Gledhill</v>
      </c>
      <c r="E4" s="139">
        <f ca="1">IFERROR(VLOOKUP(D4,TABLE!D:P,8,FALSE),"")</f>
        <v>15</v>
      </c>
      <c r="F4" s="140">
        <f ca="1">IFERROR(VLOOKUP(D4,TABLE!D:P,13,FALSE),"")</f>
        <v>777</v>
      </c>
    </row>
    <row r="5" spans="1:6" ht="14.5" x14ac:dyDescent="0.35">
      <c r="A5" s="71">
        <f t="shared" si="1"/>
        <v>4</v>
      </c>
      <c r="B5" s="71">
        <f>IFERROR(MATCH(A$1&amp;A5,TABLE!B:B,0),"")</f>
        <v>13</v>
      </c>
      <c r="C5" s="138">
        <f t="shared" si="0"/>
        <v>4</v>
      </c>
      <c r="D5" s="138" t="str">
        <f ca="1">IFERROR(OFFSET(TABLE!D$1,'F35'!B5-1,0),"")</f>
        <v>Hayley Nancolas</v>
      </c>
      <c r="E5" s="139">
        <f ca="1">IFERROR(VLOOKUP(D5,TABLE!D:P,8,FALSE),"")</f>
        <v>8</v>
      </c>
      <c r="F5" s="140">
        <f ca="1">IFERROR(VLOOKUP(D5,TABLE!D:P,13,FALSE),"")</f>
        <v>765</v>
      </c>
    </row>
    <row r="6" spans="1:6" ht="14.5" x14ac:dyDescent="0.35">
      <c r="A6" s="71">
        <f t="shared" si="1"/>
        <v>5</v>
      </c>
      <c r="B6" s="71">
        <f>IFERROR(MATCH(A$1&amp;A6,TABLE!B:B,0),"")</f>
        <v>17</v>
      </c>
      <c r="C6" s="138">
        <f t="shared" si="0"/>
        <v>5</v>
      </c>
      <c r="D6" s="138" t="str">
        <f ca="1">IFERROR(OFFSET(TABLE!D$1,'F35'!B6-1,0),"")</f>
        <v>Pascale Fotherby</v>
      </c>
      <c r="E6" s="139">
        <f ca="1">IFERROR(VLOOKUP(D6,TABLE!D:P,8,FALSE),"")</f>
        <v>12</v>
      </c>
      <c r="F6" s="140">
        <f ca="1">IFERROR(VLOOKUP(D6,TABLE!D:P,13,FALSE),"")</f>
        <v>731</v>
      </c>
    </row>
    <row r="7" spans="1:6" ht="14.5" x14ac:dyDescent="0.35">
      <c r="A7" s="71">
        <f t="shared" si="1"/>
        <v>6</v>
      </c>
      <c r="B7" s="71">
        <f>IFERROR(MATCH(A$1&amp;A7,TABLE!B:B,0),"")</f>
        <v>20</v>
      </c>
      <c r="C7" s="138">
        <f t="shared" si="0"/>
        <v>6</v>
      </c>
      <c r="D7" s="138" t="str">
        <f ca="1">IFERROR(OFFSET(TABLE!D$1,'F35'!B7-1,0),"")</f>
        <v>Carol Reid</v>
      </c>
      <c r="E7" s="139">
        <f ca="1">IFERROR(VLOOKUP(D7,TABLE!D:P,8,FALSE),"")</f>
        <v>7</v>
      </c>
      <c r="F7" s="140">
        <f ca="1">IFERROR(VLOOKUP(D7,TABLE!D:P,13,FALSE),"")</f>
        <v>658</v>
      </c>
    </row>
    <row r="8" spans="1:6" ht="14.5" x14ac:dyDescent="0.35">
      <c r="A8" s="71">
        <f t="shared" si="1"/>
        <v>7</v>
      </c>
      <c r="B8" s="71">
        <f>IFERROR(MATCH(A$1&amp;A8,TABLE!B:B,0),"")</f>
        <v>21</v>
      </c>
      <c r="C8" s="138">
        <f t="shared" si="0"/>
        <v>7</v>
      </c>
      <c r="D8" s="138" t="str">
        <f ca="1">IFERROR(OFFSET(TABLE!D$1,'F35'!B8-1,0),"")</f>
        <v>Becca Keevash</v>
      </c>
      <c r="E8" s="139">
        <f ca="1">IFERROR(VLOOKUP(D8,TABLE!D:P,8,FALSE),"")</f>
        <v>7</v>
      </c>
      <c r="F8" s="140">
        <f ca="1">IFERROR(VLOOKUP(D8,TABLE!D:P,13,FALSE),"")</f>
        <v>618</v>
      </c>
    </row>
    <row r="9" spans="1:6" ht="14.5" x14ac:dyDescent="0.35">
      <c r="A9" s="71">
        <f t="shared" si="1"/>
        <v>8</v>
      </c>
      <c r="B9" s="71">
        <f>IFERROR(MATCH(A$1&amp;A9,TABLE!B:B,0),"")</f>
        <v>26</v>
      </c>
      <c r="C9" s="138">
        <f t="shared" si="0"/>
        <v>8</v>
      </c>
      <c r="D9" s="138" t="str">
        <f ca="1">IFERROR(OFFSET(TABLE!D$1,'F35'!B9-1,0),"")</f>
        <v>Nicola Hartley</v>
      </c>
      <c r="E9" s="139">
        <f ca="1">IFERROR(VLOOKUP(D9,TABLE!D:P,8,FALSE),"")</f>
        <v>5</v>
      </c>
      <c r="F9" s="140">
        <f ca="1">IFERROR(VLOOKUP(D9,TABLE!D:P,13,FALSE),"")</f>
        <v>453</v>
      </c>
    </row>
    <row r="10" spans="1:6" ht="14.5" x14ac:dyDescent="0.35">
      <c r="A10" s="71">
        <f t="shared" si="1"/>
        <v>9</v>
      </c>
      <c r="B10" s="71">
        <f>IFERROR(MATCH(A$1&amp;A10,TABLE!B:B,0),"")</f>
        <v>29</v>
      </c>
      <c r="C10" s="138">
        <f t="shared" si="0"/>
        <v>9</v>
      </c>
      <c r="D10" s="138" t="str">
        <f ca="1">IFERROR(OFFSET(TABLE!D$1,'F35'!B10-1,0),"")</f>
        <v>Kinga Bugajska</v>
      </c>
      <c r="E10" s="139">
        <f ca="1">IFERROR(VLOOKUP(D10,TABLE!D:P,8,FALSE),"")</f>
        <v>4</v>
      </c>
      <c r="F10" s="140">
        <f ca="1">IFERROR(VLOOKUP(D10,TABLE!D:P,13,FALSE),"")</f>
        <v>380</v>
      </c>
    </row>
    <row r="11" spans="1:6" ht="14.5" x14ac:dyDescent="0.35">
      <c r="A11" s="71">
        <f t="shared" si="1"/>
        <v>10</v>
      </c>
      <c r="B11" s="71">
        <f>IFERROR(MATCH(A$1&amp;A11,TABLE!B:B,0),"")</f>
        <v>30</v>
      </c>
      <c r="C11" s="138">
        <f t="shared" si="0"/>
        <v>10</v>
      </c>
      <c r="D11" s="138" t="str">
        <f ca="1">IFERROR(OFFSET(TABLE!D$1,'F35'!B11-1,0),"")</f>
        <v>Cherie Carter</v>
      </c>
      <c r="E11" s="139">
        <f ca="1">IFERROR(VLOOKUP(D11,TABLE!D:P,8,FALSE),"")</f>
        <v>4</v>
      </c>
      <c r="F11" s="140">
        <f ca="1">IFERROR(VLOOKUP(D11,TABLE!D:P,13,FALSE),"")</f>
        <v>379</v>
      </c>
    </row>
    <row r="12" spans="1:6" ht="14.5" x14ac:dyDescent="0.35">
      <c r="A12" s="71">
        <f t="shared" si="1"/>
        <v>11</v>
      </c>
      <c r="B12" s="71">
        <f>IFERROR(MATCH(A$1&amp;A12,TABLE!B:B,0),"")</f>
        <v>36</v>
      </c>
      <c r="C12" s="138">
        <f t="shared" si="0"/>
        <v>11</v>
      </c>
      <c r="D12" s="138" t="str">
        <f ca="1">IFERROR(OFFSET(TABLE!D$1,'F35'!B12-1,0),"")</f>
        <v>Gemma Merritt</v>
      </c>
      <c r="E12" s="139">
        <f ca="1">IFERROR(VLOOKUP(D12,TABLE!D:P,8,FALSE),"")</f>
        <v>3</v>
      </c>
      <c r="F12" s="140">
        <f ca="1">IFERROR(VLOOKUP(D12,TABLE!D:P,13,FALSE),"")</f>
        <v>272</v>
      </c>
    </row>
    <row r="13" spans="1:6" ht="14.5" x14ac:dyDescent="0.35">
      <c r="A13" s="71">
        <f t="shared" si="1"/>
        <v>12</v>
      </c>
      <c r="B13" s="71">
        <f>IFERROR(MATCH(A$1&amp;A13,TABLE!B:B,0),"")</f>
        <v>41</v>
      </c>
      <c r="C13" s="138">
        <f t="shared" si="0"/>
        <v>12</v>
      </c>
      <c r="D13" s="138" t="str">
        <f ca="1">IFERROR(OFFSET(TABLE!D$1,'F35'!B13-1,0),"")</f>
        <v>Louise Wardman</v>
      </c>
      <c r="E13" s="139">
        <f ca="1">IFERROR(VLOOKUP(D13,TABLE!D:P,8,FALSE),"")</f>
        <v>2</v>
      </c>
      <c r="F13" s="140">
        <f ca="1">IFERROR(VLOOKUP(D13,TABLE!D:P,13,FALSE),"")</f>
        <v>190</v>
      </c>
    </row>
    <row r="14" spans="1:6" ht="14.5" x14ac:dyDescent="0.35">
      <c r="A14" s="71">
        <f t="shared" si="1"/>
        <v>13</v>
      </c>
      <c r="B14" s="71">
        <f>IFERROR(MATCH(A$1&amp;A14,TABLE!B:B,0),"")</f>
        <v>52</v>
      </c>
      <c r="C14" s="138">
        <f t="shared" si="0"/>
        <v>13</v>
      </c>
      <c r="D14" s="138" t="str">
        <f ca="1">IFERROR(OFFSET(TABLE!D$1,'F35'!B14-1,0),"")</f>
        <v>Myra Jones</v>
      </c>
      <c r="E14" s="139">
        <f ca="1">IFERROR(VLOOKUP(D14,TABLE!D:P,8,FALSE),"")</f>
        <v>1</v>
      </c>
      <c r="F14" s="140">
        <f ca="1">IFERROR(VLOOKUP(D14,TABLE!D:P,13,FALSE),"")</f>
        <v>97</v>
      </c>
    </row>
    <row r="15" spans="1:6" ht="14.5" x14ac:dyDescent="0.35">
      <c r="A15" s="71">
        <f t="shared" si="1"/>
        <v>14</v>
      </c>
      <c r="B15" s="71">
        <f>IFERROR(MATCH(A$1&amp;A15,TABLE!B:B,0),"")</f>
        <v>60</v>
      </c>
      <c r="C15" s="138">
        <f t="shared" si="0"/>
        <v>14</v>
      </c>
      <c r="D15" s="138" t="str">
        <f ca="1">IFERROR(OFFSET(TABLE!D$1,'F35'!B15-1,0),"")</f>
        <v>Chloe Hudson</v>
      </c>
      <c r="E15" s="139">
        <f ca="1">IFERROR(VLOOKUP(D15,TABLE!D:P,8,FALSE),"")</f>
        <v>1</v>
      </c>
      <c r="F15" s="140">
        <f ca="1">IFERROR(VLOOKUP(D15,TABLE!D:P,13,FALSE),"")</f>
        <v>91</v>
      </c>
    </row>
    <row r="16" spans="1:6" ht="14.5" x14ac:dyDescent="0.35">
      <c r="A16" s="71">
        <f t="shared" si="1"/>
        <v>15</v>
      </c>
      <c r="B16" s="71">
        <f>IFERROR(MATCH(A$1&amp;A16,TABLE!B:B,0),"")</f>
        <v>61</v>
      </c>
      <c r="C16" s="138">
        <f t="shared" si="0"/>
        <v>15</v>
      </c>
      <c r="D16" s="138" t="str">
        <f ca="1">IFERROR(OFFSET(TABLE!D$1,'F35'!B16-1,0),"")</f>
        <v>Hannah Corne</v>
      </c>
      <c r="E16" s="139">
        <f ca="1">IFERROR(VLOOKUP(D16,TABLE!D:P,8,FALSE),"")</f>
        <v>1</v>
      </c>
      <c r="F16" s="140">
        <f ca="1">IFERROR(VLOOKUP(D16,TABLE!D:P,13,FALSE),"")</f>
        <v>91</v>
      </c>
    </row>
    <row r="17" spans="1:6" ht="14.5" x14ac:dyDescent="0.35">
      <c r="A17" s="71">
        <f t="shared" si="1"/>
        <v>16</v>
      </c>
      <c r="B17" s="71">
        <f>IFERROR(MATCH(A$1&amp;A17,TABLE!B:B,0),"")</f>
        <v>64</v>
      </c>
      <c r="C17" s="138">
        <f t="shared" si="0"/>
        <v>16</v>
      </c>
      <c r="D17" s="138" t="str">
        <f ca="1">IFERROR(OFFSET(TABLE!D$1,'F35'!B17-1,0),"")</f>
        <v>Nicola Parker</v>
      </c>
      <c r="E17" s="139">
        <f ca="1">IFERROR(VLOOKUP(D17,TABLE!D:P,8,FALSE),"")</f>
        <v>1</v>
      </c>
      <c r="F17" s="140">
        <f ca="1">IFERROR(VLOOKUP(D17,TABLE!D:P,13,FALSE),"")</f>
        <v>91</v>
      </c>
    </row>
    <row r="18" spans="1:6" ht="14.5" x14ac:dyDescent="0.35">
      <c r="A18" s="71">
        <f t="shared" si="1"/>
        <v>17</v>
      </c>
      <c r="B18" s="71">
        <f>IFERROR(MATCH(A$1&amp;A18,TABLE!B:B,0),"")</f>
        <v>65</v>
      </c>
      <c r="C18" s="138">
        <f t="shared" si="0"/>
        <v>17</v>
      </c>
      <c r="D18" s="138" t="str">
        <f ca="1">IFERROR(OFFSET(TABLE!D$1,'F35'!B18-1,0),"")</f>
        <v>Alison Price</v>
      </c>
      <c r="E18" s="139">
        <f ca="1">IFERROR(VLOOKUP(D18,TABLE!D:P,8,FALSE),"")</f>
        <v>1</v>
      </c>
      <c r="F18" s="140">
        <f ca="1">IFERROR(VLOOKUP(D18,TABLE!D:P,13,FALSE),"")</f>
        <v>90</v>
      </c>
    </row>
    <row r="19" spans="1:6" ht="14.5" x14ac:dyDescent="0.35">
      <c r="A19" s="71">
        <f t="shared" si="1"/>
        <v>18</v>
      </c>
      <c r="B19" s="71">
        <f>IFERROR(MATCH(A$1&amp;A19,TABLE!B:B,0),"")</f>
        <v>72</v>
      </c>
      <c r="C19" s="138">
        <f t="shared" si="0"/>
        <v>18</v>
      </c>
      <c r="D19" s="138" t="str">
        <f ca="1">IFERROR(OFFSET(TABLE!D$1,'F35'!B19-1,0),"")</f>
        <v>Sarah Mann</v>
      </c>
      <c r="E19" s="139">
        <f ca="1">IFERROR(VLOOKUP(D19,TABLE!D:P,8,FALSE),"")</f>
        <v>1</v>
      </c>
      <c r="F19" s="140">
        <f ca="1">IFERROR(VLOOKUP(D19,TABLE!D:P,13,FALSE),"")</f>
        <v>88</v>
      </c>
    </row>
    <row r="20" spans="1:6" ht="14.5" x14ac:dyDescent="0.35">
      <c r="A20" s="71">
        <f t="shared" si="1"/>
        <v>19</v>
      </c>
      <c r="B20" s="71" t="str">
        <f>IFERROR(MATCH(A$1&amp;A20,TABLE!B:B,0),"")</f>
        <v/>
      </c>
      <c r="C20" s="138">
        <f t="shared" si="0"/>
        <v>19</v>
      </c>
      <c r="D20" s="138" t="str">
        <f ca="1">IFERROR(OFFSET(TABLE!D$1,'F35'!B20-1,0),"")</f>
        <v/>
      </c>
      <c r="E20" s="139" t="str">
        <f ca="1">IFERROR(VLOOKUP(D20,TABLE!D:P,8,FALSE),"")</f>
        <v/>
      </c>
      <c r="F20" s="140" t="str">
        <f ca="1">IFERROR(VLOOKUP(D20,TABLE!D:P,13,FALSE),"")</f>
        <v/>
      </c>
    </row>
    <row r="21" spans="1:6" ht="15.75" customHeight="1" x14ac:dyDescent="0.35">
      <c r="A21" s="71">
        <f t="shared" si="1"/>
        <v>20</v>
      </c>
      <c r="B21" s="71" t="str">
        <f>IFERROR(MATCH(A$1&amp;A21,TABLE!B:B,0),"")</f>
        <v/>
      </c>
      <c r="C21" s="138">
        <f t="shared" si="0"/>
        <v>20</v>
      </c>
      <c r="D21" s="138" t="str">
        <f ca="1">IFERROR(OFFSET(TABLE!D$1,'F35'!B21-1,0),"")</f>
        <v/>
      </c>
      <c r="E21" s="139" t="str">
        <f ca="1">IFERROR(VLOOKUP(D21,TABLE!D:P,8,FALSE),"")</f>
        <v/>
      </c>
      <c r="F21" s="140" t="str">
        <f ca="1">IFERROR(VLOOKUP(D21,TABLE!D:P,13,FALSE),"")</f>
        <v/>
      </c>
    </row>
    <row r="22" spans="1:6" ht="15.75" customHeight="1" x14ac:dyDescent="0.35">
      <c r="A22" s="71">
        <f t="shared" si="1"/>
        <v>21</v>
      </c>
      <c r="B22" s="71" t="str">
        <f>IFERROR(MATCH(A$1&amp;A22,TABLE!B:B,0),"")</f>
        <v/>
      </c>
      <c r="C22" s="138">
        <f t="shared" si="0"/>
        <v>21</v>
      </c>
      <c r="D22" s="138" t="str">
        <f ca="1">IFERROR(OFFSET(TABLE!D$1,'F35'!B22-1,0),"")</f>
        <v/>
      </c>
      <c r="E22" s="139" t="str">
        <f ca="1">IFERROR(VLOOKUP(D22,TABLE!D:P,8,FALSE),"")</f>
        <v/>
      </c>
      <c r="F22" s="140" t="str">
        <f ca="1">IFERROR(VLOOKUP(D22,TABLE!D:P,13,FALSE),"")</f>
        <v/>
      </c>
    </row>
    <row r="23" spans="1:6" ht="15.75" customHeight="1" x14ac:dyDescent="0.35">
      <c r="A23" s="71">
        <f t="shared" si="1"/>
        <v>22</v>
      </c>
      <c r="B23" s="71" t="str">
        <f>IFERROR(MATCH(A$1&amp;A23,TABLE!B:B,0),"")</f>
        <v/>
      </c>
      <c r="C23" s="138">
        <f t="shared" si="0"/>
        <v>22</v>
      </c>
      <c r="D23" s="138" t="str">
        <f ca="1">IFERROR(OFFSET(TABLE!D$1,'F35'!B23-1,0),"")</f>
        <v/>
      </c>
      <c r="E23" s="139" t="str">
        <f ca="1">IFERROR(VLOOKUP(D23,TABLE!D:P,8,FALSE),"")</f>
        <v/>
      </c>
      <c r="F23" s="140" t="str">
        <f ca="1">IFERROR(VLOOKUP(D23,TABLE!D:P,13,FALSE),"")</f>
        <v/>
      </c>
    </row>
    <row r="24" spans="1:6" ht="15.75" customHeight="1" x14ac:dyDescent="0.35">
      <c r="A24" s="71">
        <f t="shared" si="1"/>
        <v>23</v>
      </c>
      <c r="B24" s="71" t="str">
        <f>IFERROR(MATCH(A$1&amp;A24,TABLE!B:B,0),"")</f>
        <v/>
      </c>
      <c r="C24" s="138">
        <f t="shared" si="0"/>
        <v>23</v>
      </c>
      <c r="D24" s="138" t="str">
        <f ca="1">IFERROR(OFFSET(TABLE!D$1,'F35'!B24-1,0),"")</f>
        <v/>
      </c>
      <c r="E24" s="139" t="str">
        <f ca="1">IFERROR(VLOOKUP(D24,TABLE!D:P,8,FALSE),"")</f>
        <v/>
      </c>
      <c r="F24" s="140" t="str">
        <f ca="1">IFERROR(VLOOKUP(D24,TABLE!D:P,13,FALSE),"")</f>
        <v/>
      </c>
    </row>
    <row r="25" spans="1:6" ht="15.75" customHeight="1" x14ac:dyDescent="0.35">
      <c r="A25" s="71">
        <f t="shared" si="1"/>
        <v>24</v>
      </c>
      <c r="B25" s="71" t="str">
        <f>IFERROR(MATCH(A$1&amp;A25,TABLE!B:B,0),"")</f>
        <v/>
      </c>
      <c r="C25" s="138">
        <f t="shared" si="0"/>
        <v>24</v>
      </c>
      <c r="D25" s="138" t="str">
        <f ca="1">IFERROR(OFFSET(TABLE!D$1,'F35'!B25-1,0),"")</f>
        <v/>
      </c>
      <c r="E25" s="139" t="str">
        <f ca="1">IFERROR(VLOOKUP(D25,TABLE!D:P,8,FALSE),"")</f>
        <v/>
      </c>
      <c r="F25" s="140" t="str">
        <f ca="1">IFERROR(VLOOKUP(D25,TABLE!D:P,13,FALSE),"")</f>
        <v/>
      </c>
    </row>
    <row r="26" spans="1:6" ht="15.75" customHeight="1" x14ac:dyDescent="0.35">
      <c r="A26" s="71">
        <f t="shared" si="1"/>
        <v>25</v>
      </c>
      <c r="B26" s="71" t="str">
        <f>IFERROR(MATCH(A$1&amp;A26,TABLE!B:B,0),"")</f>
        <v/>
      </c>
      <c r="C26" s="138">
        <f t="shared" si="0"/>
        <v>25</v>
      </c>
      <c r="D26" s="138" t="str">
        <f ca="1">IFERROR(OFFSET(TABLE!D$1,'F35'!B26-1,0),"")</f>
        <v/>
      </c>
      <c r="E26" s="139" t="str">
        <f ca="1">IFERROR(VLOOKUP(D26,TABLE!D:P,8,FALSE),"")</f>
        <v/>
      </c>
      <c r="F26" s="140" t="str">
        <f ca="1">IFERROR(VLOOKUP(D26,TABLE!D:P,13,FALSE),"")</f>
        <v/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IFERROR(OFFSET(TABLE!D$1,'F35'!B27-1,0),"")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IFERROR(OFFSET(TABLE!D$1,'F35'!B28-1,0),"")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IFERROR(OFFSET(TABLE!D$1,'F35'!B29-1,0),"")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IFERROR(OFFSET(TABLE!D$1,'F35'!B30-1,0),"")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IFERROR(OFFSET(TABLE!D$1,'F35'!B31-1,0),"")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IFERROR(OFFSET(TABLE!D$1,'F35'!B32-1,0),"")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IFERROR(OFFSET(TABLE!D$1,'F35'!B33-1,0),"")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IFERROR(OFFSET(TABLE!D$1,'F35'!B34-1,0),"")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IFERROR(OFFSET(TABLE!D$1,'F35'!B35-1,0),"")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IFERROR(OFFSET(TABLE!D$1,'F35'!B36-1,0),"")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IFERROR(OFFSET(TABLE!D$1,'F35'!B37-1,0),"")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IFERROR(OFFSET(TABLE!D$1,'F35'!B38-1,0),"")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IFERROR(OFFSET(TABLE!D$1,'F35'!B39-1,0),"")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IFERROR(OFFSET(TABLE!D$1,'F35'!B40-1,0),"")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IFERROR(OFFSET(TABLE!D$1,'F35'!B41-1,0),"")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IFERROR(OFFSET(TABLE!D$1,'F35'!B42-1,0),"")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IFERROR(OFFSET(TABLE!D$1,'F35'!B43-1,0),"")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IFERROR(OFFSET(TABLE!D$1,'F35'!B44-1,0),"")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IFERROR(OFFSET(TABLE!D$1,'F35'!B45-1,0),"")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IFERROR(OFFSET(TABLE!D$1,'F35'!B46-1,0),"")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IFERROR(OFFSET(TABLE!D$1,'F35'!B47-1,0),"")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IFERROR(OFFSET(TABLE!D$1,'F35'!B48-1,0),"")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IFERROR(OFFSET(TABLE!D$1,'F35'!B49-1,0),"")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IFERROR(OFFSET(TABLE!D$1,'F35'!B50-1,0),"")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IFERROR(OFFSET(TABLE!D$1,'F35'!B51-1,0),"")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9.08984375" hidden="1" customWidth="1"/>
    <col min="2" max="2" width="11" hidden="1" customWidth="1"/>
    <col min="3" max="3" width="10.453125" customWidth="1"/>
    <col min="4" max="4" width="27.81640625" customWidth="1"/>
    <col min="5" max="6" width="10.08984375" customWidth="1"/>
    <col min="7" max="26" width="8.7265625" customWidth="1"/>
  </cols>
  <sheetData>
    <row r="1" spans="1:6" ht="35.25" customHeight="1" x14ac:dyDescent="0.35">
      <c r="A1" s="134" t="s">
        <v>218</v>
      </c>
      <c r="B1" s="134" t="s">
        <v>652</v>
      </c>
      <c r="C1" s="135" t="s">
        <v>653</v>
      </c>
      <c r="D1" s="135" t="s">
        <v>80</v>
      </c>
      <c r="E1" s="136" t="s">
        <v>654</v>
      </c>
      <c r="F1" s="137" t="s">
        <v>655</v>
      </c>
    </row>
    <row r="2" spans="1:6" ht="14.5" x14ac:dyDescent="0.35">
      <c r="A2" s="71">
        <v>1</v>
      </c>
      <c r="B2" s="71">
        <f>IFERROR(MATCH(A$1&amp;A2,TABLE!B:B,0),"")</f>
        <v>73</v>
      </c>
      <c r="C2" s="138">
        <f t="shared" ref="C2:C51" si="0">A2</f>
        <v>1</v>
      </c>
      <c r="D2" s="138" t="str">
        <f ca="1">IFERROR(OFFSET(TABLE!D$1,'M45'!B2-1,0),"")</f>
        <v>Paul Grave</v>
      </c>
      <c r="E2" s="139">
        <f ca="1">IFERROR(VLOOKUP(D2,TABLE!D:P,8,FALSE),"")</f>
        <v>21</v>
      </c>
      <c r="F2" s="140">
        <f ca="1">IFERROR(VLOOKUP(D2,TABLE!D:P,13,FALSE),"")</f>
        <v>795</v>
      </c>
    </row>
    <row r="3" spans="1:6" ht="14.5" x14ac:dyDescent="0.35">
      <c r="A3" s="71">
        <f t="shared" ref="A3:A51" si="1">A2+1</f>
        <v>2</v>
      </c>
      <c r="B3" s="71">
        <f>IFERROR(MATCH(A$1&amp;A3,TABLE!B:B,0),"")</f>
        <v>77</v>
      </c>
      <c r="C3" s="138">
        <f t="shared" si="0"/>
        <v>2</v>
      </c>
      <c r="D3" s="138" t="str">
        <f ca="1">IFERROR(OFFSET(TABLE!D$1,'M45'!B3-1,0),"")</f>
        <v>Richard Irvine</v>
      </c>
      <c r="E3" s="139">
        <f ca="1">IFERROR(VLOOKUP(D3,TABLE!D:P,8,FALSE),"")</f>
        <v>10</v>
      </c>
      <c r="F3" s="140">
        <f ca="1">IFERROR(VLOOKUP(D3,TABLE!D:P,13,FALSE),"")</f>
        <v>781</v>
      </c>
    </row>
    <row r="4" spans="1:6" ht="14.5" x14ac:dyDescent="0.35">
      <c r="A4" s="71">
        <f t="shared" si="1"/>
        <v>3</v>
      </c>
      <c r="B4" s="71">
        <f>IFERROR(MATCH(A$1&amp;A4,TABLE!B:B,0),"")</f>
        <v>79</v>
      </c>
      <c r="C4" s="138">
        <f t="shared" si="0"/>
        <v>3</v>
      </c>
      <c r="D4" s="138" t="str">
        <f ca="1">IFERROR(OFFSET(TABLE!D$1,'M45'!B4-1,0),"")</f>
        <v>Ian Sanderson</v>
      </c>
      <c r="E4" s="139">
        <f ca="1">IFERROR(VLOOKUP(D4,TABLE!D:P,8,FALSE),"")</f>
        <v>17</v>
      </c>
      <c r="F4" s="140">
        <f ca="1">IFERROR(VLOOKUP(D4,TABLE!D:P,13,FALSE),"")</f>
        <v>769</v>
      </c>
    </row>
    <row r="5" spans="1:6" ht="14.5" x14ac:dyDescent="0.35">
      <c r="A5" s="71">
        <f t="shared" si="1"/>
        <v>4</v>
      </c>
      <c r="B5" s="71">
        <f>IFERROR(MATCH(A$1&amp;A5,TABLE!B:B,0),"")</f>
        <v>82</v>
      </c>
      <c r="C5" s="138">
        <f t="shared" si="0"/>
        <v>4</v>
      </c>
      <c r="D5" s="138" t="str">
        <f ca="1">IFERROR(OFFSET(TABLE!D$1,'M45'!B5-1,0),"")</f>
        <v>Paul Smith</v>
      </c>
      <c r="E5" s="139">
        <f ca="1">IFERROR(VLOOKUP(D5,TABLE!D:P,8,FALSE),"")</f>
        <v>15</v>
      </c>
      <c r="F5" s="140">
        <f ca="1">IFERROR(VLOOKUP(D5,TABLE!D:P,13,FALSE),"")</f>
        <v>759</v>
      </c>
    </row>
    <row r="6" spans="1:6" ht="14.5" x14ac:dyDescent="0.35">
      <c r="A6" s="71">
        <f t="shared" si="1"/>
        <v>5</v>
      </c>
      <c r="B6" s="71">
        <f>IFERROR(MATCH(A$1&amp;A6,TABLE!B:B,0),"")</f>
        <v>85</v>
      </c>
      <c r="C6" s="138">
        <f t="shared" si="0"/>
        <v>5</v>
      </c>
      <c r="D6" s="138" t="str">
        <f ca="1">IFERROR(OFFSET(TABLE!D$1,'M45'!B6-1,0),"")</f>
        <v>Adam Parton</v>
      </c>
      <c r="E6" s="139">
        <f ca="1">IFERROR(VLOOKUP(D6,TABLE!D:P,8,FALSE),"")</f>
        <v>12</v>
      </c>
      <c r="F6" s="140">
        <f ca="1">IFERROR(VLOOKUP(D6,TABLE!D:P,13,FALSE),"")</f>
        <v>755</v>
      </c>
    </row>
    <row r="7" spans="1:6" ht="14.5" x14ac:dyDescent="0.35">
      <c r="A7" s="71">
        <f t="shared" si="1"/>
        <v>6</v>
      </c>
      <c r="B7" s="71">
        <f>IFERROR(MATCH(A$1&amp;A7,TABLE!B:B,0),"")</f>
        <v>86</v>
      </c>
      <c r="C7" s="138">
        <f t="shared" si="0"/>
        <v>6</v>
      </c>
      <c r="D7" s="138" t="str">
        <f ca="1">IFERROR(OFFSET(TABLE!D$1,'M45'!B7-1,0),"")</f>
        <v>Jon Jackson</v>
      </c>
      <c r="E7" s="139">
        <f ca="1">IFERROR(VLOOKUP(D7,TABLE!D:P,8,FALSE),"")</f>
        <v>23</v>
      </c>
      <c r="F7" s="140">
        <f ca="1">IFERROR(VLOOKUP(D7,TABLE!D:P,13,FALSE),"")</f>
        <v>755</v>
      </c>
    </row>
    <row r="8" spans="1:6" ht="14.5" x14ac:dyDescent="0.35">
      <c r="A8" s="71">
        <f t="shared" si="1"/>
        <v>7</v>
      </c>
      <c r="B8" s="71">
        <f>IFERROR(MATCH(A$1&amp;A8,TABLE!B:B,0),"")</f>
        <v>87</v>
      </c>
      <c r="C8" s="138">
        <f t="shared" si="0"/>
        <v>7</v>
      </c>
      <c r="D8" s="138" t="str">
        <f ca="1">IFERROR(OFFSET(TABLE!D$1,'M45'!B8-1,0),"")</f>
        <v>James Slater</v>
      </c>
      <c r="E8" s="139">
        <f ca="1">IFERROR(VLOOKUP(D8,TABLE!D:P,8,FALSE),"")</f>
        <v>23</v>
      </c>
      <c r="F8" s="140">
        <f ca="1">IFERROR(VLOOKUP(D8,TABLE!D:P,13,FALSE),"")</f>
        <v>749</v>
      </c>
    </row>
    <row r="9" spans="1:6" ht="14.5" x14ac:dyDescent="0.35">
      <c r="A9" s="71">
        <f t="shared" si="1"/>
        <v>8</v>
      </c>
      <c r="B9" s="71">
        <f>IFERROR(MATCH(A$1&amp;A9,TABLE!B:B,0),"")</f>
        <v>88</v>
      </c>
      <c r="C9" s="138">
        <f t="shared" si="0"/>
        <v>8</v>
      </c>
      <c r="D9" s="138" t="str">
        <f ca="1">IFERROR(OFFSET(TABLE!D$1,'M45'!B9-1,0),"")</f>
        <v>Paul Fotherby</v>
      </c>
      <c r="E9" s="139">
        <f ca="1">IFERROR(VLOOKUP(D9,TABLE!D:P,8,FALSE),"")</f>
        <v>10</v>
      </c>
      <c r="F9" s="140">
        <f ca="1">IFERROR(VLOOKUP(D9,TABLE!D:P,13,FALSE),"")</f>
        <v>746</v>
      </c>
    </row>
    <row r="10" spans="1:6" ht="14.5" x14ac:dyDescent="0.35">
      <c r="A10" s="71">
        <f t="shared" si="1"/>
        <v>9</v>
      </c>
      <c r="B10" s="71">
        <f>IFERROR(MATCH(A$1&amp;A10,TABLE!B:B,0),"")</f>
        <v>91</v>
      </c>
      <c r="C10" s="138">
        <f t="shared" si="0"/>
        <v>9</v>
      </c>
      <c r="D10" s="138" t="str">
        <f ca="1">IFERROR(OFFSET(TABLE!D$1,'M45'!B10-1,0),"")</f>
        <v>Dinesh Kaulgud</v>
      </c>
      <c r="E10" s="139">
        <f ca="1">IFERROR(VLOOKUP(D10,TABLE!D:P,8,FALSE),"")</f>
        <v>13</v>
      </c>
      <c r="F10" s="140">
        <f ca="1">IFERROR(VLOOKUP(D10,TABLE!D:P,13,FALSE),"")</f>
        <v>740</v>
      </c>
    </row>
    <row r="11" spans="1:6" ht="14.5" x14ac:dyDescent="0.35">
      <c r="A11" s="71">
        <f t="shared" si="1"/>
        <v>10</v>
      </c>
      <c r="B11" s="71">
        <f>IFERROR(MATCH(A$1&amp;A11,TABLE!B:B,0),"")</f>
        <v>92</v>
      </c>
      <c r="C11" s="138">
        <f t="shared" si="0"/>
        <v>10</v>
      </c>
      <c r="D11" s="138" t="str">
        <f ca="1">IFERROR(OFFSET(TABLE!D$1,'M45'!B11-1,0),"")</f>
        <v>Gwil Thomas</v>
      </c>
      <c r="E11" s="139">
        <f ca="1">IFERROR(VLOOKUP(D11,TABLE!D:P,8,FALSE),"")</f>
        <v>8</v>
      </c>
      <c r="F11" s="140">
        <f ca="1">IFERROR(VLOOKUP(D11,TABLE!D:P,13,FALSE),"")</f>
        <v>737</v>
      </c>
    </row>
    <row r="12" spans="1:6" ht="14.5" x14ac:dyDescent="0.35">
      <c r="A12" s="71">
        <f t="shared" si="1"/>
        <v>11</v>
      </c>
      <c r="B12" s="71">
        <f>IFERROR(MATCH(A$1&amp;A12,TABLE!B:B,0),"")</f>
        <v>105</v>
      </c>
      <c r="C12" s="138">
        <f t="shared" si="0"/>
        <v>11</v>
      </c>
      <c r="D12" s="138" t="str">
        <f ca="1">IFERROR(OFFSET(TABLE!D$1,'M45'!B12-1,0),"")</f>
        <v>Andy Mace</v>
      </c>
      <c r="E12" s="139">
        <f ca="1">IFERROR(VLOOKUP(D12,TABLE!D:P,8,FALSE),"")</f>
        <v>9</v>
      </c>
      <c r="F12" s="140">
        <f ca="1">IFERROR(VLOOKUP(D12,TABLE!D:P,13,FALSE),"")</f>
        <v>646</v>
      </c>
    </row>
    <row r="13" spans="1:6" ht="14.5" x14ac:dyDescent="0.35">
      <c r="A13" s="71">
        <f t="shared" si="1"/>
        <v>12</v>
      </c>
      <c r="B13" s="71">
        <f>IFERROR(MATCH(A$1&amp;A13,TABLE!B:B,0),"")</f>
        <v>109</v>
      </c>
      <c r="C13" s="138">
        <f t="shared" si="0"/>
        <v>12</v>
      </c>
      <c r="D13" s="138" t="str">
        <f ca="1">IFERROR(OFFSET(TABLE!D$1,'M45'!B13-1,0),"")</f>
        <v>Richard Adcock</v>
      </c>
      <c r="E13" s="139">
        <f ca="1">IFERROR(VLOOKUP(D13,TABLE!D:P,8,FALSE),"")</f>
        <v>7</v>
      </c>
      <c r="F13" s="140">
        <f ca="1">IFERROR(VLOOKUP(D13,TABLE!D:P,13,FALSE),"")</f>
        <v>595</v>
      </c>
    </row>
    <row r="14" spans="1:6" ht="14.5" x14ac:dyDescent="0.35">
      <c r="A14" s="71">
        <f t="shared" si="1"/>
        <v>13</v>
      </c>
      <c r="B14" s="71">
        <f>IFERROR(MATCH(A$1&amp;A14,TABLE!B:B,0),"")</f>
        <v>110</v>
      </c>
      <c r="C14" s="138">
        <f t="shared" si="0"/>
        <v>13</v>
      </c>
      <c r="D14" s="138" t="str">
        <f ca="1">IFERROR(OFFSET(TABLE!D$1,'M45'!B14-1,0),"")</f>
        <v>Dave Middlemas</v>
      </c>
      <c r="E14" s="139">
        <f ca="1">IFERROR(VLOOKUP(D14,TABLE!D:P,8,FALSE),"")</f>
        <v>6</v>
      </c>
      <c r="F14" s="140">
        <f ca="1">IFERROR(VLOOKUP(D14,TABLE!D:P,13,FALSE),"")</f>
        <v>570</v>
      </c>
    </row>
    <row r="15" spans="1:6" ht="14.5" x14ac:dyDescent="0.35">
      <c r="A15" s="71">
        <f t="shared" si="1"/>
        <v>14</v>
      </c>
      <c r="B15" s="71">
        <f>IFERROR(MATCH(A$1&amp;A15,TABLE!B:B,0),"")</f>
        <v>123</v>
      </c>
      <c r="C15" s="138">
        <f t="shared" si="0"/>
        <v>14</v>
      </c>
      <c r="D15" s="138" t="str">
        <f ca="1">IFERROR(OFFSET(TABLE!D$1,'M45'!B15-1,0),"")</f>
        <v>John Batchelor</v>
      </c>
      <c r="E15" s="139">
        <f ca="1">IFERROR(VLOOKUP(D15,TABLE!D:P,8,FALSE),"")</f>
        <v>4</v>
      </c>
      <c r="F15" s="140">
        <f ca="1">IFERROR(VLOOKUP(D15,TABLE!D:P,13,FALSE),"")</f>
        <v>354</v>
      </c>
    </row>
    <row r="16" spans="1:6" ht="14.5" x14ac:dyDescent="0.35">
      <c r="A16" s="71">
        <f t="shared" si="1"/>
        <v>15</v>
      </c>
      <c r="B16" s="71">
        <f>IFERROR(MATCH(A$1&amp;A16,TABLE!B:B,0),"")</f>
        <v>124</v>
      </c>
      <c r="C16" s="138">
        <f t="shared" si="0"/>
        <v>15</v>
      </c>
      <c r="D16" s="138" t="str">
        <f ca="1">IFERROR(OFFSET(TABLE!D$1,'M45'!B16-1,0),"")</f>
        <v>Dan Murray</v>
      </c>
      <c r="E16" s="139">
        <f ca="1">IFERROR(VLOOKUP(D16,TABLE!D:P,8,FALSE),"")</f>
        <v>4</v>
      </c>
      <c r="F16" s="140">
        <f ca="1">IFERROR(VLOOKUP(D16,TABLE!D:P,13,FALSE),"")</f>
        <v>352</v>
      </c>
    </row>
    <row r="17" spans="1:6" ht="14.5" x14ac:dyDescent="0.35">
      <c r="A17" s="71">
        <f t="shared" si="1"/>
        <v>16</v>
      </c>
      <c r="B17" s="71">
        <f>IFERROR(MATCH(A$1&amp;A17,TABLE!B:B,0),"")</f>
        <v>125</v>
      </c>
      <c r="C17" s="138">
        <f t="shared" si="0"/>
        <v>16</v>
      </c>
      <c r="D17" s="138" t="str">
        <f ca="1">IFERROR(OFFSET(TABLE!D$1,'M45'!B17-1,0),"")</f>
        <v>Mike Furby</v>
      </c>
      <c r="E17" s="139">
        <f ca="1">IFERROR(VLOOKUP(D17,TABLE!D:P,8,FALSE),"")</f>
        <v>4</v>
      </c>
      <c r="F17" s="140">
        <f ca="1">IFERROR(VLOOKUP(D17,TABLE!D:P,13,FALSE),"")</f>
        <v>351</v>
      </c>
    </row>
    <row r="18" spans="1:6" ht="14.5" x14ac:dyDescent="0.35">
      <c r="A18" s="71">
        <f t="shared" si="1"/>
        <v>17</v>
      </c>
      <c r="B18" s="71">
        <f>IFERROR(MATCH(A$1&amp;A18,TABLE!B:B,0),"")</f>
        <v>132</v>
      </c>
      <c r="C18" s="138">
        <f t="shared" si="0"/>
        <v>17</v>
      </c>
      <c r="D18" s="138" t="str">
        <f ca="1">IFERROR(OFFSET(TABLE!D$1,'M45'!B18-1,0),"")</f>
        <v>Huw Lippiatt</v>
      </c>
      <c r="E18" s="139">
        <f ca="1">IFERROR(VLOOKUP(D18,TABLE!D:P,8,FALSE),"")</f>
        <v>3</v>
      </c>
      <c r="F18" s="140">
        <f ca="1">IFERROR(VLOOKUP(D18,TABLE!D:P,13,FALSE),"")</f>
        <v>282</v>
      </c>
    </row>
    <row r="19" spans="1:6" ht="14.5" x14ac:dyDescent="0.35">
      <c r="A19" s="71">
        <f t="shared" si="1"/>
        <v>18</v>
      </c>
      <c r="B19" s="71">
        <f>IFERROR(MATCH(A$1&amp;A19,TABLE!B:B,0),"")</f>
        <v>135</v>
      </c>
      <c r="C19" s="138">
        <f t="shared" si="0"/>
        <v>18</v>
      </c>
      <c r="D19" s="138" t="str">
        <f ca="1">IFERROR(OFFSET(TABLE!D$1,'M45'!B19-1,0),"")</f>
        <v>Mark Burdon</v>
      </c>
      <c r="E19" s="139">
        <f ca="1">IFERROR(VLOOKUP(D19,TABLE!D:P,8,FALSE),"")</f>
        <v>3</v>
      </c>
      <c r="F19" s="140">
        <f ca="1">IFERROR(VLOOKUP(D19,TABLE!D:P,13,FALSE),"")</f>
        <v>274</v>
      </c>
    </row>
    <row r="20" spans="1:6" ht="14.5" x14ac:dyDescent="0.35">
      <c r="A20" s="71">
        <f t="shared" si="1"/>
        <v>19</v>
      </c>
      <c r="B20" s="71">
        <f>IFERROR(MATCH(A$1&amp;A20,TABLE!B:B,0),"")</f>
        <v>149</v>
      </c>
      <c r="C20" s="138">
        <f t="shared" si="0"/>
        <v>19</v>
      </c>
      <c r="D20" s="138" t="str">
        <f ca="1">IFERROR(OFFSET(TABLE!D$1,'M45'!B20-1,0),"")</f>
        <v>Tom Venning</v>
      </c>
      <c r="E20" s="139">
        <f ca="1">IFERROR(VLOOKUP(D20,TABLE!D:P,8,FALSE),"")</f>
        <v>2</v>
      </c>
      <c r="F20" s="140">
        <f ca="1">IFERROR(VLOOKUP(D20,TABLE!D:P,13,FALSE),"")</f>
        <v>186</v>
      </c>
    </row>
    <row r="21" spans="1:6" ht="15.75" customHeight="1" x14ac:dyDescent="0.35">
      <c r="A21" s="71">
        <f t="shared" si="1"/>
        <v>20</v>
      </c>
      <c r="B21" s="71">
        <f>IFERROR(MATCH(A$1&amp;A21,TABLE!B:B,0),"")</f>
        <v>153</v>
      </c>
      <c r="C21" s="138">
        <f t="shared" si="0"/>
        <v>20</v>
      </c>
      <c r="D21" s="138" t="str">
        <f ca="1">IFERROR(OFFSET(TABLE!D$1,'M45'!B21-1,0),"")</f>
        <v>Tom Button</v>
      </c>
      <c r="E21" s="139">
        <f ca="1">IFERROR(VLOOKUP(D21,TABLE!D:P,8,FALSE),"")</f>
        <v>2</v>
      </c>
      <c r="F21" s="140">
        <f ca="1">IFERROR(VLOOKUP(D21,TABLE!D:P,13,FALSE),"")</f>
        <v>175</v>
      </c>
    </row>
    <row r="22" spans="1:6" ht="15.75" customHeight="1" x14ac:dyDescent="0.35">
      <c r="A22" s="71">
        <f t="shared" si="1"/>
        <v>21</v>
      </c>
      <c r="B22" s="71">
        <f>IFERROR(MATCH(A$1&amp;A22,TABLE!B:B,0),"")</f>
        <v>159</v>
      </c>
      <c r="C22" s="138">
        <f t="shared" si="0"/>
        <v>21</v>
      </c>
      <c r="D22" s="138" t="str">
        <f ca="1">IFERROR(OFFSET(TABLE!D$1,'M45'!B22-1,0),"")</f>
        <v>Eamon O'Brien</v>
      </c>
      <c r="E22" s="139">
        <f ca="1">IFERROR(VLOOKUP(D22,TABLE!D:P,8,FALSE),"")</f>
        <v>2</v>
      </c>
      <c r="F22" s="140">
        <f ca="1">IFERROR(VLOOKUP(D22,TABLE!D:P,13,FALSE),"")</f>
        <v>160</v>
      </c>
    </row>
    <row r="23" spans="1:6" ht="15.75" customHeight="1" x14ac:dyDescent="0.35">
      <c r="A23" s="71">
        <f t="shared" si="1"/>
        <v>22</v>
      </c>
      <c r="B23" s="71">
        <f>IFERROR(MATCH(A$1&amp;A23,TABLE!B:B,0),"")</f>
        <v>162</v>
      </c>
      <c r="C23" s="138">
        <f t="shared" si="0"/>
        <v>22</v>
      </c>
      <c r="D23" s="138" t="str">
        <f ca="1">IFERROR(OFFSET(TABLE!D$1,'M45'!B23-1,0),"")</f>
        <v>Jonathan Ball</v>
      </c>
      <c r="E23" s="139">
        <f ca="1">IFERROR(VLOOKUP(D23,TABLE!D:P,8,FALSE),"")</f>
        <v>1</v>
      </c>
      <c r="F23" s="140">
        <f ca="1">IFERROR(VLOOKUP(D23,TABLE!D:P,13,FALSE),"")</f>
        <v>98</v>
      </c>
    </row>
    <row r="24" spans="1:6" ht="15.75" customHeight="1" x14ac:dyDescent="0.35">
      <c r="A24" s="71">
        <f t="shared" si="1"/>
        <v>23</v>
      </c>
      <c r="B24" s="71">
        <f>IFERROR(MATCH(A$1&amp;A24,TABLE!B:B,0),"")</f>
        <v>166</v>
      </c>
      <c r="C24" s="138">
        <f t="shared" si="0"/>
        <v>23</v>
      </c>
      <c r="D24" s="138" t="str">
        <f ca="1">IFERROR(OFFSET(TABLE!D$1,'M45'!B24-1,0),"")</f>
        <v>Justin Vogler</v>
      </c>
      <c r="E24" s="139">
        <f ca="1">IFERROR(VLOOKUP(D24,TABLE!D:P,8,FALSE),"")</f>
        <v>1</v>
      </c>
      <c r="F24" s="140">
        <f ca="1">IFERROR(VLOOKUP(D24,TABLE!D:P,13,FALSE),"")</f>
        <v>96</v>
      </c>
    </row>
    <row r="25" spans="1:6" ht="15.75" customHeight="1" x14ac:dyDescent="0.35">
      <c r="A25" s="71">
        <f t="shared" si="1"/>
        <v>24</v>
      </c>
      <c r="B25" s="71">
        <f>IFERROR(MATCH(A$1&amp;A25,TABLE!B:B,0),"")</f>
        <v>170</v>
      </c>
      <c r="C25" s="138">
        <f t="shared" si="0"/>
        <v>24</v>
      </c>
      <c r="D25" s="138" t="str">
        <f ca="1">IFERROR(OFFSET(TABLE!D$1,'M45'!B25-1,0),"")</f>
        <v>Abdoulaye Kodokod</v>
      </c>
      <c r="E25" s="139">
        <f ca="1">IFERROR(VLOOKUP(D25,TABLE!D:P,8,FALSE),"")</f>
        <v>1</v>
      </c>
      <c r="F25" s="140">
        <f ca="1">IFERROR(VLOOKUP(D25,TABLE!D:P,13,FALSE),"")</f>
        <v>93</v>
      </c>
    </row>
    <row r="26" spans="1:6" ht="15.75" customHeight="1" x14ac:dyDescent="0.35">
      <c r="A26" s="71">
        <f t="shared" si="1"/>
        <v>25</v>
      </c>
      <c r="B26" s="71">
        <f>IFERROR(MATCH(A$1&amp;A26,TABLE!B:B,0),"")</f>
        <v>174</v>
      </c>
      <c r="C26" s="138">
        <f t="shared" si="0"/>
        <v>25</v>
      </c>
      <c r="D26" s="138" t="str">
        <f ca="1">IFERROR(OFFSET(TABLE!D$1,'M45'!B26-1,0),"")</f>
        <v>Tom Brown</v>
      </c>
      <c r="E26" s="139">
        <f ca="1">IFERROR(VLOOKUP(D26,TABLE!D:P,8,FALSE),"")</f>
        <v>1</v>
      </c>
      <c r="F26" s="140">
        <f ca="1">IFERROR(VLOOKUP(D26,TABLE!D:P,13,FALSE),"")</f>
        <v>92</v>
      </c>
    </row>
    <row r="27" spans="1:6" ht="15.75" customHeight="1" x14ac:dyDescent="0.35">
      <c r="A27" s="71">
        <f t="shared" si="1"/>
        <v>26</v>
      </c>
      <c r="B27" s="71" t="str">
        <f>IFERROR(MATCH(A$1&amp;A27,TABLE!B:B,0),"")</f>
        <v/>
      </c>
      <c r="C27" s="138">
        <f t="shared" si="0"/>
        <v>26</v>
      </c>
      <c r="D27" s="138" t="str">
        <f ca="1">IFERROR(OFFSET(TABLE!D$1,'M45'!B27-1,0),"")</f>
        <v/>
      </c>
      <c r="E27" s="139" t="str">
        <f ca="1">IFERROR(VLOOKUP(D27,TABLE!D:P,8,FALSE),"")</f>
        <v/>
      </c>
      <c r="F27" s="140" t="str">
        <f ca="1">IFERROR(VLOOKUP(D27,TABLE!D:P,13,FALSE),"")</f>
        <v/>
      </c>
    </row>
    <row r="28" spans="1:6" ht="15.75" customHeight="1" x14ac:dyDescent="0.35">
      <c r="A28" s="71">
        <f t="shared" si="1"/>
        <v>27</v>
      </c>
      <c r="B28" s="71" t="str">
        <f>IFERROR(MATCH(A$1&amp;A28,TABLE!B:B,0),"")</f>
        <v/>
      </c>
      <c r="C28" s="138">
        <f t="shared" si="0"/>
        <v>27</v>
      </c>
      <c r="D28" s="138" t="str">
        <f ca="1">IFERROR(OFFSET(TABLE!D$1,'M45'!B28-1,0),"")</f>
        <v/>
      </c>
      <c r="E28" s="139" t="str">
        <f ca="1">IFERROR(VLOOKUP(D28,TABLE!D:P,8,FALSE),"")</f>
        <v/>
      </c>
      <c r="F28" s="140" t="str">
        <f ca="1">IFERROR(VLOOKUP(D28,TABLE!D:P,13,FALSE),"")</f>
        <v/>
      </c>
    </row>
    <row r="29" spans="1:6" ht="15.75" customHeight="1" x14ac:dyDescent="0.35">
      <c r="A29" s="71">
        <f t="shared" si="1"/>
        <v>28</v>
      </c>
      <c r="B29" s="71" t="str">
        <f>IFERROR(MATCH(A$1&amp;A29,TABLE!B:B,0),"")</f>
        <v/>
      </c>
      <c r="C29" s="138">
        <f t="shared" si="0"/>
        <v>28</v>
      </c>
      <c r="D29" s="138" t="str">
        <f ca="1">IFERROR(OFFSET(TABLE!D$1,'M45'!B29-1,0),"")</f>
        <v/>
      </c>
      <c r="E29" s="139" t="str">
        <f ca="1">IFERROR(VLOOKUP(D29,TABLE!D:P,8,FALSE),"")</f>
        <v/>
      </c>
      <c r="F29" s="140" t="str">
        <f ca="1">IFERROR(VLOOKUP(D29,TABLE!D:P,13,FALSE),"")</f>
        <v/>
      </c>
    </row>
    <row r="30" spans="1:6" ht="15.75" customHeight="1" x14ac:dyDescent="0.35">
      <c r="A30" s="71">
        <f t="shared" si="1"/>
        <v>29</v>
      </c>
      <c r="B30" s="71" t="str">
        <f>IFERROR(MATCH(A$1&amp;A30,TABLE!B:B,0),"")</f>
        <v/>
      </c>
      <c r="C30" s="138">
        <f t="shared" si="0"/>
        <v>29</v>
      </c>
      <c r="D30" s="138" t="str">
        <f ca="1">IFERROR(OFFSET(TABLE!D$1,'M45'!B30-1,0),"")</f>
        <v/>
      </c>
      <c r="E30" s="139" t="str">
        <f ca="1">IFERROR(VLOOKUP(D30,TABLE!D:P,8,FALSE),"")</f>
        <v/>
      </c>
      <c r="F30" s="140" t="str">
        <f ca="1">IFERROR(VLOOKUP(D30,TABLE!D:P,13,FALSE),"")</f>
        <v/>
      </c>
    </row>
    <row r="31" spans="1:6" ht="15.75" customHeight="1" x14ac:dyDescent="0.35">
      <c r="A31" s="71">
        <f t="shared" si="1"/>
        <v>30</v>
      </c>
      <c r="B31" s="71" t="str">
        <f>IFERROR(MATCH(A$1&amp;A31,TABLE!B:B,0),"")</f>
        <v/>
      </c>
      <c r="C31" s="138">
        <f t="shared" si="0"/>
        <v>30</v>
      </c>
      <c r="D31" s="138" t="str">
        <f ca="1">IFERROR(OFFSET(TABLE!D$1,'M45'!B31-1,0),"")</f>
        <v/>
      </c>
      <c r="E31" s="139" t="str">
        <f ca="1">IFERROR(VLOOKUP(D31,TABLE!D:P,8,FALSE),"")</f>
        <v/>
      </c>
      <c r="F31" s="140" t="str">
        <f ca="1">IFERROR(VLOOKUP(D31,TABLE!D:P,13,FALSE),"")</f>
        <v/>
      </c>
    </row>
    <row r="32" spans="1:6" ht="15.75" customHeight="1" x14ac:dyDescent="0.35">
      <c r="A32" s="71">
        <f t="shared" si="1"/>
        <v>31</v>
      </c>
      <c r="B32" s="71" t="str">
        <f>IFERROR(MATCH(A$1&amp;A32,TABLE!B:B,0),"")</f>
        <v/>
      </c>
      <c r="C32" s="138">
        <f t="shared" si="0"/>
        <v>31</v>
      </c>
      <c r="D32" s="138" t="str">
        <f ca="1">IFERROR(OFFSET(TABLE!D$1,'M45'!B32-1,0),"")</f>
        <v/>
      </c>
      <c r="E32" s="139" t="str">
        <f ca="1">IFERROR(VLOOKUP(D32,TABLE!D:P,8,FALSE),"")</f>
        <v/>
      </c>
      <c r="F32" s="140" t="str">
        <f ca="1">IFERROR(VLOOKUP(D32,TABLE!D:P,13,FALSE),"")</f>
        <v/>
      </c>
    </row>
    <row r="33" spans="1:6" ht="15.75" customHeight="1" x14ac:dyDescent="0.35">
      <c r="A33" s="71">
        <f t="shared" si="1"/>
        <v>32</v>
      </c>
      <c r="B33" s="71" t="str">
        <f>IFERROR(MATCH(A$1&amp;A33,TABLE!B:B,0),"")</f>
        <v/>
      </c>
      <c r="C33" s="138">
        <f t="shared" si="0"/>
        <v>32</v>
      </c>
      <c r="D33" s="138" t="str">
        <f ca="1">IFERROR(OFFSET(TABLE!D$1,'M45'!B33-1,0),"")</f>
        <v/>
      </c>
      <c r="E33" s="139" t="str">
        <f ca="1">IFERROR(VLOOKUP(D33,TABLE!D:P,8,FALSE),"")</f>
        <v/>
      </c>
      <c r="F33" s="140" t="str">
        <f ca="1">IFERROR(VLOOKUP(D33,TABLE!D:P,13,FALSE),"")</f>
        <v/>
      </c>
    </row>
    <row r="34" spans="1:6" ht="15.75" customHeight="1" x14ac:dyDescent="0.35">
      <c r="A34" s="71">
        <f t="shared" si="1"/>
        <v>33</v>
      </c>
      <c r="B34" s="71" t="str">
        <f>IFERROR(MATCH(A$1&amp;A34,TABLE!B:B,0),"")</f>
        <v/>
      </c>
      <c r="C34" s="138">
        <f t="shared" si="0"/>
        <v>33</v>
      </c>
      <c r="D34" s="138" t="str">
        <f ca="1">IFERROR(OFFSET(TABLE!D$1,'M45'!B34-1,0),"")</f>
        <v/>
      </c>
      <c r="E34" s="139" t="str">
        <f ca="1">IFERROR(VLOOKUP(D34,TABLE!D:P,8,FALSE),"")</f>
        <v/>
      </c>
      <c r="F34" s="140" t="str">
        <f ca="1">IFERROR(VLOOKUP(D34,TABLE!D:P,13,FALSE),"")</f>
        <v/>
      </c>
    </row>
    <row r="35" spans="1:6" ht="15.75" customHeight="1" x14ac:dyDescent="0.35">
      <c r="A35" s="71">
        <f t="shared" si="1"/>
        <v>34</v>
      </c>
      <c r="B35" s="71" t="str">
        <f>IFERROR(MATCH(A$1&amp;A35,TABLE!B:B,0),"")</f>
        <v/>
      </c>
      <c r="C35" s="138">
        <f t="shared" si="0"/>
        <v>34</v>
      </c>
      <c r="D35" s="138" t="str">
        <f ca="1">IFERROR(OFFSET(TABLE!D$1,'M45'!B35-1,0),"")</f>
        <v/>
      </c>
      <c r="E35" s="139" t="str">
        <f ca="1">IFERROR(VLOOKUP(D35,TABLE!D:P,8,FALSE),"")</f>
        <v/>
      </c>
      <c r="F35" s="140" t="str">
        <f ca="1">IFERROR(VLOOKUP(D35,TABLE!D:P,13,FALSE),"")</f>
        <v/>
      </c>
    </row>
    <row r="36" spans="1:6" ht="15.75" customHeight="1" x14ac:dyDescent="0.35">
      <c r="A36" s="71">
        <f t="shared" si="1"/>
        <v>35</v>
      </c>
      <c r="B36" s="71" t="str">
        <f>IFERROR(MATCH(A$1&amp;A36,TABLE!B:B,0),"")</f>
        <v/>
      </c>
      <c r="C36" s="138">
        <f t="shared" si="0"/>
        <v>35</v>
      </c>
      <c r="D36" s="138" t="str">
        <f ca="1">IFERROR(OFFSET(TABLE!D$1,'M45'!B36-1,0),"")</f>
        <v/>
      </c>
      <c r="E36" s="139" t="str">
        <f ca="1">IFERROR(VLOOKUP(D36,TABLE!D:P,8,FALSE),"")</f>
        <v/>
      </c>
      <c r="F36" s="140" t="str">
        <f ca="1">IFERROR(VLOOKUP(D36,TABLE!D:P,13,FALSE),"")</f>
        <v/>
      </c>
    </row>
    <row r="37" spans="1:6" ht="15.75" customHeight="1" x14ac:dyDescent="0.35">
      <c r="A37" s="71">
        <f t="shared" si="1"/>
        <v>36</v>
      </c>
      <c r="B37" s="71" t="str">
        <f>IFERROR(MATCH(A$1&amp;A37,TABLE!B:B,0),"")</f>
        <v/>
      </c>
      <c r="C37" s="138">
        <f t="shared" si="0"/>
        <v>36</v>
      </c>
      <c r="D37" s="138" t="str">
        <f ca="1">IFERROR(OFFSET(TABLE!D$1,'M45'!B37-1,0),"")</f>
        <v/>
      </c>
      <c r="E37" s="139" t="str">
        <f ca="1">IFERROR(VLOOKUP(D37,TABLE!D:P,8,FALSE),"")</f>
        <v/>
      </c>
      <c r="F37" s="140" t="str">
        <f ca="1">IFERROR(VLOOKUP(D37,TABLE!D:P,13,FALSE),"")</f>
        <v/>
      </c>
    </row>
    <row r="38" spans="1:6" ht="15.75" customHeight="1" x14ac:dyDescent="0.35">
      <c r="A38" s="71">
        <f t="shared" si="1"/>
        <v>37</v>
      </c>
      <c r="B38" s="71" t="str">
        <f>IFERROR(MATCH(A$1&amp;A38,TABLE!B:B,0),"")</f>
        <v/>
      </c>
      <c r="C38" s="138">
        <f t="shared" si="0"/>
        <v>37</v>
      </c>
      <c r="D38" s="138" t="str">
        <f ca="1">IFERROR(OFFSET(TABLE!D$1,'M45'!B38-1,0),"")</f>
        <v/>
      </c>
      <c r="E38" s="139" t="str">
        <f ca="1">IFERROR(VLOOKUP(D38,TABLE!D:P,8,FALSE),"")</f>
        <v/>
      </c>
      <c r="F38" s="140" t="str">
        <f ca="1">IFERROR(VLOOKUP(D38,TABLE!D:P,13,FALSE),"")</f>
        <v/>
      </c>
    </row>
    <row r="39" spans="1:6" ht="15.75" customHeight="1" x14ac:dyDescent="0.35">
      <c r="A39" s="71">
        <f t="shared" si="1"/>
        <v>38</v>
      </c>
      <c r="B39" s="71" t="str">
        <f>IFERROR(MATCH(A$1&amp;A39,TABLE!B:B,0),"")</f>
        <v/>
      </c>
      <c r="C39" s="138">
        <f t="shared" si="0"/>
        <v>38</v>
      </c>
      <c r="D39" s="138" t="str">
        <f ca="1">IFERROR(OFFSET(TABLE!D$1,'M45'!B39-1,0),"")</f>
        <v/>
      </c>
      <c r="E39" s="139" t="str">
        <f ca="1">IFERROR(VLOOKUP(D39,TABLE!D:P,8,FALSE),"")</f>
        <v/>
      </c>
      <c r="F39" s="140" t="str">
        <f ca="1">IFERROR(VLOOKUP(D39,TABLE!D:P,13,FALSE),"")</f>
        <v/>
      </c>
    </row>
    <row r="40" spans="1:6" ht="15.75" customHeight="1" x14ac:dyDescent="0.35">
      <c r="A40" s="71">
        <f t="shared" si="1"/>
        <v>39</v>
      </c>
      <c r="B40" s="71" t="str">
        <f>IFERROR(MATCH(A$1&amp;A40,TABLE!B:B,0),"")</f>
        <v/>
      </c>
      <c r="C40" s="138">
        <f t="shared" si="0"/>
        <v>39</v>
      </c>
      <c r="D40" s="138" t="str">
        <f ca="1">IFERROR(OFFSET(TABLE!D$1,'M45'!B40-1,0),"")</f>
        <v/>
      </c>
      <c r="E40" s="139" t="str">
        <f ca="1">IFERROR(VLOOKUP(D40,TABLE!D:P,8,FALSE),"")</f>
        <v/>
      </c>
      <c r="F40" s="140" t="str">
        <f ca="1">IFERROR(VLOOKUP(D40,TABLE!D:P,13,FALSE),"")</f>
        <v/>
      </c>
    </row>
    <row r="41" spans="1:6" ht="15.75" customHeight="1" x14ac:dyDescent="0.35">
      <c r="A41" s="71">
        <f t="shared" si="1"/>
        <v>40</v>
      </c>
      <c r="B41" s="71" t="str">
        <f>IFERROR(MATCH(A$1&amp;A41,TABLE!B:B,0),"")</f>
        <v/>
      </c>
      <c r="C41" s="138">
        <f t="shared" si="0"/>
        <v>40</v>
      </c>
      <c r="D41" s="138" t="str">
        <f ca="1">IFERROR(OFFSET(TABLE!D$1,'M45'!B41-1,0),"")</f>
        <v/>
      </c>
      <c r="E41" s="139" t="str">
        <f ca="1">IFERROR(VLOOKUP(D41,TABLE!D:P,8,FALSE),"")</f>
        <v/>
      </c>
      <c r="F41" s="140" t="str">
        <f ca="1">IFERROR(VLOOKUP(D41,TABLE!D:P,13,FALSE),"")</f>
        <v/>
      </c>
    </row>
    <row r="42" spans="1:6" ht="15.75" customHeight="1" x14ac:dyDescent="0.35">
      <c r="A42" s="71">
        <f t="shared" si="1"/>
        <v>41</v>
      </c>
      <c r="B42" s="71" t="str">
        <f>IFERROR(MATCH(A$1&amp;A42,TABLE!B:B,0),"")</f>
        <v/>
      </c>
      <c r="C42" s="138">
        <f t="shared" si="0"/>
        <v>41</v>
      </c>
      <c r="D42" s="138" t="str">
        <f ca="1">IFERROR(OFFSET(TABLE!D$1,'M45'!B42-1,0),"")</f>
        <v/>
      </c>
      <c r="E42" s="139" t="str">
        <f ca="1">IFERROR(VLOOKUP(D42,TABLE!D:P,8,FALSE),"")</f>
        <v/>
      </c>
      <c r="F42" s="140" t="str">
        <f ca="1">IFERROR(VLOOKUP(D42,TABLE!D:P,13,FALSE),"")</f>
        <v/>
      </c>
    </row>
    <row r="43" spans="1:6" ht="15.75" customHeight="1" x14ac:dyDescent="0.35">
      <c r="A43" s="71">
        <f t="shared" si="1"/>
        <v>42</v>
      </c>
      <c r="B43" s="71" t="str">
        <f>IFERROR(MATCH(A$1&amp;A43,TABLE!B:B,0),"")</f>
        <v/>
      </c>
      <c r="C43" s="138">
        <f t="shared" si="0"/>
        <v>42</v>
      </c>
      <c r="D43" s="138" t="str">
        <f ca="1">IFERROR(OFFSET(TABLE!D$1,'M45'!B43-1,0),"")</f>
        <v/>
      </c>
      <c r="E43" s="139" t="str">
        <f ca="1">IFERROR(VLOOKUP(D43,TABLE!D:P,8,FALSE),"")</f>
        <v/>
      </c>
      <c r="F43" s="140" t="str">
        <f ca="1">IFERROR(VLOOKUP(D43,TABLE!D:P,13,FALSE),"")</f>
        <v/>
      </c>
    </row>
    <row r="44" spans="1:6" ht="15.75" customHeight="1" x14ac:dyDescent="0.35">
      <c r="A44" s="71">
        <f t="shared" si="1"/>
        <v>43</v>
      </c>
      <c r="B44" s="71" t="str">
        <f>IFERROR(MATCH(A$1&amp;A44,TABLE!B:B,0),"")</f>
        <v/>
      </c>
      <c r="C44" s="138">
        <f t="shared" si="0"/>
        <v>43</v>
      </c>
      <c r="D44" s="138" t="str">
        <f ca="1">IFERROR(OFFSET(TABLE!D$1,'M45'!B44-1,0),"")</f>
        <v/>
      </c>
      <c r="E44" s="139" t="str">
        <f ca="1">IFERROR(VLOOKUP(D44,TABLE!D:P,8,FALSE),"")</f>
        <v/>
      </c>
      <c r="F44" s="140" t="str">
        <f ca="1">IFERROR(VLOOKUP(D44,TABLE!D:P,13,FALSE),"")</f>
        <v/>
      </c>
    </row>
    <row r="45" spans="1:6" ht="15.75" customHeight="1" x14ac:dyDescent="0.35">
      <c r="A45" s="71">
        <f t="shared" si="1"/>
        <v>44</v>
      </c>
      <c r="B45" s="71" t="str">
        <f>IFERROR(MATCH(A$1&amp;A45,TABLE!B:B,0),"")</f>
        <v/>
      </c>
      <c r="C45" s="138">
        <f t="shared" si="0"/>
        <v>44</v>
      </c>
      <c r="D45" s="138" t="str">
        <f ca="1">IFERROR(OFFSET(TABLE!D$1,'M45'!B45-1,0),"")</f>
        <v/>
      </c>
      <c r="E45" s="139" t="str">
        <f ca="1">IFERROR(VLOOKUP(D45,TABLE!D:P,8,FALSE),"")</f>
        <v/>
      </c>
      <c r="F45" s="140" t="str">
        <f ca="1">IFERROR(VLOOKUP(D45,TABLE!D:P,13,FALSE),"")</f>
        <v/>
      </c>
    </row>
    <row r="46" spans="1:6" ht="15.75" customHeight="1" x14ac:dyDescent="0.35">
      <c r="A46" s="71">
        <f t="shared" si="1"/>
        <v>45</v>
      </c>
      <c r="B46" s="71" t="str">
        <f>IFERROR(MATCH(A$1&amp;A46,TABLE!B:B,0),"")</f>
        <v/>
      </c>
      <c r="C46" s="138">
        <f t="shared" si="0"/>
        <v>45</v>
      </c>
      <c r="D46" s="138" t="str">
        <f ca="1">IFERROR(OFFSET(TABLE!D$1,'M45'!B46-1,0),"")</f>
        <v/>
      </c>
      <c r="E46" s="139" t="str">
        <f ca="1">IFERROR(VLOOKUP(D46,TABLE!D:P,8,FALSE),"")</f>
        <v/>
      </c>
      <c r="F46" s="140" t="str">
        <f ca="1">IFERROR(VLOOKUP(D46,TABLE!D:P,13,FALSE),"")</f>
        <v/>
      </c>
    </row>
    <row r="47" spans="1:6" ht="15.75" customHeight="1" x14ac:dyDescent="0.35">
      <c r="A47" s="71">
        <f t="shared" si="1"/>
        <v>46</v>
      </c>
      <c r="B47" s="71" t="str">
        <f>IFERROR(MATCH(A$1&amp;A47,TABLE!B:B,0),"")</f>
        <v/>
      </c>
      <c r="C47" s="138">
        <f t="shared" si="0"/>
        <v>46</v>
      </c>
      <c r="D47" s="138" t="str">
        <f ca="1">IFERROR(OFFSET(TABLE!D$1,'M45'!B47-1,0),"")</f>
        <v/>
      </c>
      <c r="E47" s="139" t="str">
        <f ca="1">IFERROR(VLOOKUP(D47,TABLE!D:P,8,FALSE),"")</f>
        <v/>
      </c>
      <c r="F47" s="140" t="str">
        <f ca="1">IFERROR(VLOOKUP(D47,TABLE!D:P,13,FALSE),"")</f>
        <v/>
      </c>
    </row>
    <row r="48" spans="1:6" ht="15.75" customHeight="1" x14ac:dyDescent="0.35">
      <c r="A48" s="71">
        <f t="shared" si="1"/>
        <v>47</v>
      </c>
      <c r="B48" s="71" t="str">
        <f>IFERROR(MATCH(A$1&amp;A48,TABLE!B:B,0),"")</f>
        <v/>
      </c>
      <c r="C48" s="138">
        <f t="shared" si="0"/>
        <v>47</v>
      </c>
      <c r="D48" s="138" t="str">
        <f ca="1">IFERROR(OFFSET(TABLE!D$1,'M45'!B48-1,0),"")</f>
        <v/>
      </c>
      <c r="E48" s="139" t="str">
        <f ca="1">IFERROR(VLOOKUP(D48,TABLE!D:P,8,FALSE),"")</f>
        <v/>
      </c>
      <c r="F48" s="140" t="str">
        <f ca="1">IFERROR(VLOOKUP(D48,TABLE!D:P,13,FALSE),"")</f>
        <v/>
      </c>
    </row>
    <row r="49" spans="1:6" ht="15.75" customHeight="1" x14ac:dyDescent="0.35">
      <c r="A49" s="71">
        <f t="shared" si="1"/>
        <v>48</v>
      </c>
      <c r="B49" s="71" t="str">
        <f>IFERROR(MATCH(A$1&amp;A49,TABLE!B:B,0),"")</f>
        <v/>
      </c>
      <c r="C49" s="138">
        <f t="shared" si="0"/>
        <v>48</v>
      </c>
      <c r="D49" s="138" t="str">
        <f ca="1">IFERROR(OFFSET(TABLE!D$1,'M45'!B49-1,0),"")</f>
        <v/>
      </c>
      <c r="E49" s="139" t="str">
        <f ca="1">IFERROR(VLOOKUP(D49,TABLE!D:P,8,FALSE),"")</f>
        <v/>
      </c>
      <c r="F49" s="140" t="str">
        <f ca="1">IFERROR(VLOOKUP(D49,TABLE!D:P,13,FALSE),"")</f>
        <v/>
      </c>
    </row>
    <row r="50" spans="1:6" ht="15.75" customHeight="1" x14ac:dyDescent="0.35">
      <c r="A50" s="71">
        <f t="shared" si="1"/>
        <v>49</v>
      </c>
      <c r="B50" s="71" t="str">
        <f>IFERROR(MATCH(A$1&amp;A50,TABLE!B:B,0),"")</f>
        <v/>
      </c>
      <c r="C50" s="138">
        <f t="shared" si="0"/>
        <v>49</v>
      </c>
      <c r="D50" s="138" t="str">
        <f ca="1">IFERROR(OFFSET(TABLE!D$1,'M45'!B50-1,0),"")</f>
        <v/>
      </c>
      <c r="E50" s="139" t="str">
        <f ca="1">IFERROR(VLOOKUP(D50,TABLE!D:P,8,FALSE),"")</f>
        <v/>
      </c>
      <c r="F50" s="140" t="str">
        <f ca="1">IFERROR(VLOOKUP(D50,TABLE!D:P,13,FALSE),"")</f>
        <v/>
      </c>
    </row>
    <row r="51" spans="1:6" ht="15.75" customHeight="1" x14ac:dyDescent="0.35">
      <c r="A51" s="71">
        <f t="shared" si="1"/>
        <v>50</v>
      </c>
      <c r="B51" s="71" t="str">
        <f>IFERROR(MATCH(A$1&amp;A51,TABLE!B:B,0),"")</f>
        <v/>
      </c>
      <c r="C51" s="138">
        <f t="shared" si="0"/>
        <v>50</v>
      </c>
      <c r="D51" s="138" t="str">
        <f ca="1">IFERROR(OFFSET(TABLE!D$1,'M45'!B51-1,0),"")</f>
        <v/>
      </c>
      <c r="E51" s="139" t="str">
        <f ca="1">IFERROR(VLOOKUP(D51,TABLE!D:P,8,FALSE),"")</f>
        <v/>
      </c>
      <c r="F51" s="140" t="str">
        <f ca="1">IFERROR(VLOOKUP(D51,TABLE!D:P,13,FALSE),"")</f>
        <v/>
      </c>
    </row>
    <row r="52" spans="1:6" ht="15.75" customHeight="1" x14ac:dyDescent="0.35">
      <c r="E52" s="78"/>
      <c r="F52" s="141"/>
    </row>
    <row r="53" spans="1:6" ht="15.75" customHeight="1" x14ac:dyDescent="0.35">
      <c r="E53" s="78"/>
      <c r="F53" s="141"/>
    </row>
    <row r="54" spans="1:6" ht="15.75" customHeight="1" x14ac:dyDescent="0.35">
      <c r="E54" s="78"/>
      <c r="F54" s="141"/>
    </row>
    <row r="55" spans="1:6" ht="15.75" customHeight="1" x14ac:dyDescent="0.35">
      <c r="E55" s="78"/>
      <c r="F55" s="141"/>
    </row>
    <row r="56" spans="1:6" ht="15.75" customHeight="1" x14ac:dyDescent="0.35">
      <c r="E56" s="78"/>
      <c r="F56" s="141"/>
    </row>
    <row r="57" spans="1:6" ht="15.75" customHeight="1" x14ac:dyDescent="0.35">
      <c r="E57" s="78"/>
      <c r="F57" s="141"/>
    </row>
    <row r="58" spans="1:6" ht="15.75" customHeight="1" x14ac:dyDescent="0.35">
      <c r="E58" s="78"/>
      <c r="F58" s="141"/>
    </row>
    <row r="59" spans="1:6" ht="15.75" customHeight="1" x14ac:dyDescent="0.35">
      <c r="E59" s="78"/>
      <c r="F59" s="141"/>
    </row>
    <row r="60" spans="1:6" ht="15.75" customHeight="1" x14ac:dyDescent="0.35">
      <c r="E60" s="78"/>
      <c r="F60" s="141"/>
    </row>
    <row r="61" spans="1:6" ht="15.75" customHeight="1" x14ac:dyDescent="0.35">
      <c r="E61" s="78"/>
      <c r="F61" s="141"/>
    </row>
    <row r="62" spans="1:6" ht="15.75" customHeight="1" x14ac:dyDescent="0.35">
      <c r="E62" s="78"/>
      <c r="F62" s="141"/>
    </row>
    <row r="63" spans="1:6" ht="15.75" customHeight="1" x14ac:dyDescent="0.35">
      <c r="E63" s="78"/>
      <c r="F63" s="141"/>
    </row>
    <row r="64" spans="1:6" ht="15.75" customHeight="1" x14ac:dyDescent="0.35">
      <c r="E64" s="78"/>
      <c r="F64" s="141"/>
    </row>
    <row r="65" spans="5:6" ht="15.75" customHeight="1" x14ac:dyDescent="0.35">
      <c r="E65" s="78"/>
      <c r="F65" s="141"/>
    </row>
    <row r="66" spans="5:6" ht="15.75" customHeight="1" x14ac:dyDescent="0.35">
      <c r="E66" s="78"/>
      <c r="F66" s="141"/>
    </row>
    <row r="67" spans="5:6" ht="15.75" customHeight="1" x14ac:dyDescent="0.35">
      <c r="E67" s="78"/>
      <c r="F67" s="141"/>
    </row>
    <row r="68" spans="5:6" ht="15.75" customHeight="1" x14ac:dyDescent="0.35">
      <c r="E68" s="78"/>
      <c r="F68" s="141"/>
    </row>
    <row r="69" spans="5:6" ht="15.75" customHeight="1" x14ac:dyDescent="0.35">
      <c r="E69" s="78"/>
      <c r="F69" s="141"/>
    </row>
    <row r="70" spans="5:6" ht="15.75" customHeight="1" x14ac:dyDescent="0.35">
      <c r="E70" s="78"/>
      <c r="F70" s="141"/>
    </row>
    <row r="71" spans="5:6" ht="15.75" customHeight="1" x14ac:dyDescent="0.35">
      <c r="E71" s="78"/>
      <c r="F71" s="141"/>
    </row>
    <row r="72" spans="5:6" ht="15.75" customHeight="1" x14ac:dyDescent="0.35">
      <c r="E72" s="78"/>
      <c r="F72" s="141"/>
    </row>
    <row r="73" spans="5:6" ht="15.75" customHeight="1" x14ac:dyDescent="0.35">
      <c r="E73" s="78"/>
      <c r="F73" s="141"/>
    </row>
    <row r="74" spans="5:6" ht="15.75" customHeight="1" x14ac:dyDescent="0.35">
      <c r="E74" s="78"/>
      <c r="F74" s="141"/>
    </row>
    <row r="75" spans="5:6" ht="15.75" customHeight="1" x14ac:dyDescent="0.35">
      <c r="E75" s="78"/>
      <c r="F75" s="141"/>
    </row>
    <row r="76" spans="5:6" ht="15.75" customHeight="1" x14ac:dyDescent="0.35">
      <c r="E76" s="78"/>
      <c r="F76" s="141"/>
    </row>
    <row r="77" spans="5:6" ht="15.75" customHeight="1" x14ac:dyDescent="0.35">
      <c r="E77" s="78"/>
      <c r="F77" s="141"/>
    </row>
    <row r="78" spans="5:6" ht="15.75" customHeight="1" x14ac:dyDescent="0.35">
      <c r="E78" s="78"/>
      <c r="F78" s="141"/>
    </row>
    <row r="79" spans="5:6" ht="15.75" customHeight="1" x14ac:dyDescent="0.35">
      <c r="E79" s="78"/>
      <c r="F79" s="141"/>
    </row>
    <row r="80" spans="5:6" ht="15.75" customHeight="1" x14ac:dyDescent="0.35">
      <c r="E80" s="78"/>
      <c r="F80" s="141"/>
    </row>
    <row r="81" spans="5:6" ht="15.75" customHeight="1" x14ac:dyDescent="0.35">
      <c r="E81" s="78"/>
      <c r="F81" s="141"/>
    </row>
    <row r="82" spans="5:6" ht="15.75" customHeight="1" x14ac:dyDescent="0.35">
      <c r="E82" s="78"/>
      <c r="F82" s="141"/>
    </row>
    <row r="83" spans="5:6" ht="15.75" customHeight="1" x14ac:dyDescent="0.35">
      <c r="E83" s="78"/>
      <c r="F83" s="141"/>
    </row>
    <row r="84" spans="5:6" ht="15.75" customHeight="1" x14ac:dyDescent="0.35">
      <c r="E84" s="78"/>
      <c r="F84" s="141"/>
    </row>
    <row r="85" spans="5:6" ht="15.75" customHeight="1" x14ac:dyDescent="0.35">
      <c r="E85" s="78"/>
      <c r="F85" s="141"/>
    </row>
    <row r="86" spans="5:6" ht="15.75" customHeight="1" x14ac:dyDescent="0.35">
      <c r="E86" s="78"/>
      <c r="F86" s="141"/>
    </row>
    <row r="87" spans="5:6" ht="15.75" customHeight="1" x14ac:dyDescent="0.35">
      <c r="E87" s="78"/>
      <c r="F87" s="141"/>
    </row>
    <row r="88" spans="5:6" ht="15.75" customHeight="1" x14ac:dyDescent="0.35">
      <c r="E88" s="78"/>
      <c r="F88" s="141"/>
    </row>
    <row r="89" spans="5:6" ht="15.75" customHeight="1" x14ac:dyDescent="0.35">
      <c r="E89" s="78"/>
      <c r="F89" s="141"/>
    </row>
    <row r="90" spans="5:6" ht="15.75" customHeight="1" x14ac:dyDescent="0.35">
      <c r="E90" s="78"/>
      <c r="F90" s="141"/>
    </row>
    <row r="91" spans="5:6" ht="15.75" customHeight="1" x14ac:dyDescent="0.35">
      <c r="E91" s="78"/>
      <c r="F91" s="141"/>
    </row>
    <row r="92" spans="5:6" ht="15.75" customHeight="1" x14ac:dyDescent="0.35">
      <c r="E92" s="78"/>
      <c r="F92" s="141"/>
    </row>
    <row r="93" spans="5:6" ht="15.75" customHeight="1" x14ac:dyDescent="0.35">
      <c r="E93" s="78"/>
      <c r="F93" s="141"/>
    </row>
    <row r="94" spans="5:6" ht="15.75" customHeight="1" x14ac:dyDescent="0.35">
      <c r="E94" s="78"/>
      <c r="F94" s="141"/>
    </row>
    <row r="95" spans="5:6" ht="15.75" customHeight="1" x14ac:dyDescent="0.35">
      <c r="E95" s="78"/>
      <c r="F95" s="141"/>
    </row>
    <row r="96" spans="5:6" ht="15.75" customHeight="1" x14ac:dyDescent="0.35">
      <c r="E96" s="78"/>
      <c r="F96" s="141"/>
    </row>
    <row r="97" spans="5:6" ht="15.75" customHeight="1" x14ac:dyDescent="0.35">
      <c r="E97" s="78"/>
      <c r="F97" s="141"/>
    </row>
    <row r="98" spans="5:6" ht="15.75" customHeight="1" x14ac:dyDescent="0.35">
      <c r="E98" s="78"/>
      <c r="F98" s="141"/>
    </row>
    <row r="99" spans="5:6" ht="15.75" customHeight="1" x14ac:dyDescent="0.35">
      <c r="E99" s="78"/>
      <c r="F99" s="141"/>
    </row>
    <row r="100" spans="5:6" ht="15.75" customHeight="1" x14ac:dyDescent="0.35">
      <c r="E100" s="78"/>
      <c r="F100" s="141"/>
    </row>
    <row r="101" spans="5:6" ht="15.75" customHeight="1" x14ac:dyDescent="0.35">
      <c r="E101" s="78"/>
      <c r="F101" s="141"/>
    </row>
    <row r="102" spans="5:6" ht="15.75" customHeight="1" x14ac:dyDescent="0.35">
      <c r="E102" s="78"/>
      <c r="F102" s="141"/>
    </row>
    <row r="103" spans="5:6" ht="15.75" customHeight="1" x14ac:dyDescent="0.35">
      <c r="E103" s="78"/>
      <c r="F103" s="141"/>
    </row>
    <row r="104" spans="5:6" ht="15.75" customHeight="1" x14ac:dyDescent="0.35">
      <c r="E104" s="78"/>
      <c r="F104" s="141"/>
    </row>
    <row r="105" spans="5:6" ht="15.75" customHeight="1" x14ac:dyDescent="0.35">
      <c r="E105" s="78"/>
      <c r="F105" s="141"/>
    </row>
    <row r="106" spans="5:6" ht="15.75" customHeight="1" x14ac:dyDescent="0.35">
      <c r="E106" s="78"/>
      <c r="F106" s="141"/>
    </row>
    <row r="107" spans="5:6" ht="15.75" customHeight="1" x14ac:dyDescent="0.35">
      <c r="E107" s="78"/>
      <c r="F107" s="141"/>
    </row>
    <row r="108" spans="5:6" ht="15.75" customHeight="1" x14ac:dyDescent="0.35">
      <c r="E108" s="78"/>
      <c r="F108" s="141"/>
    </row>
    <row r="109" spans="5:6" ht="15.75" customHeight="1" x14ac:dyDescent="0.35">
      <c r="E109" s="78"/>
      <c r="F109" s="141"/>
    </row>
    <row r="110" spans="5:6" ht="15.75" customHeight="1" x14ac:dyDescent="0.35">
      <c r="E110" s="78"/>
      <c r="F110" s="141"/>
    </row>
    <row r="111" spans="5:6" ht="15.75" customHeight="1" x14ac:dyDescent="0.35">
      <c r="E111" s="78"/>
      <c r="F111" s="141"/>
    </row>
    <row r="112" spans="5:6" ht="15.75" customHeight="1" x14ac:dyDescent="0.35">
      <c r="E112" s="78"/>
      <c r="F112" s="141"/>
    </row>
    <row r="113" spans="5:6" ht="15.75" customHeight="1" x14ac:dyDescent="0.35">
      <c r="E113" s="78"/>
      <c r="F113" s="141"/>
    </row>
    <row r="114" spans="5:6" ht="15.75" customHeight="1" x14ac:dyDescent="0.35">
      <c r="E114" s="78"/>
      <c r="F114" s="141"/>
    </row>
    <row r="115" spans="5:6" ht="15.75" customHeight="1" x14ac:dyDescent="0.35">
      <c r="E115" s="78"/>
      <c r="F115" s="141"/>
    </row>
    <row r="116" spans="5:6" ht="15.75" customHeight="1" x14ac:dyDescent="0.35">
      <c r="E116" s="78"/>
      <c r="F116" s="141"/>
    </row>
    <row r="117" spans="5:6" ht="15.75" customHeight="1" x14ac:dyDescent="0.35">
      <c r="E117" s="78"/>
      <c r="F117" s="141"/>
    </row>
    <row r="118" spans="5:6" ht="15.75" customHeight="1" x14ac:dyDescent="0.35">
      <c r="E118" s="78"/>
      <c r="F118" s="141"/>
    </row>
    <row r="119" spans="5:6" ht="15.75" customHeight="1" x14ac:dyDescent="0.35">
      <c r="E119" s="78"/>
      <c r="F119" s="141"/>
    </row>
    <row r="120" spans="5:6" ht="15.75" customHeight="1" x14ac:dyDescent="0.35">
      <c r="E120" s="78"/>
      <c r="F120" s="141"/>
    </row>
    <row r="121" spans="5:6" ht="15.75" customHeight="1" x14ac:dyDescent="0.35">
      <c r="E121" s="78"/>
      <c r="F121" s="141"/>
    </row>
    <row r="122" spans="5:6" ht="15.75" customHeight="1" x14ac:dyDescent="0.35">
      <c r="E122" s="78"/>
      <c r="F122" s="141"/>
    </row>
    <row r="123" spans="5:6" ht="15.75" customHeight="1" x14ac:dyDescent="0.35">
      <c r="E123" s="78"/>
      <c r="F123" s="141"/>
    </row>
    <row r="124" spans="5:6" ht="15.75" customHeight="1" x14ac:dyDescent="0.35">
      <c r="E124" s="78"/>
      <c r="F124" s="141"/>
    </row>
    <row r="125" spans="5:6" ht="15.75" customHeight="1" x14ac:dyDescent="0.35">
      <c r="E125" s="78"/>
      <c r="F125" s="141"/>
    </row>
    <row r="126" spans="5:6" ht="15.75" customHeight="1" x14ac:dyDescent="0.35">
      <c r="E126" s="78"/>
      <c r="F126" s="141"/>
    </row>
    <row r="127" spans="5:6" ht="15.75" customHeight="1" x14ac:dyDescent="0.35">
      <c r="E127" s="78"/>
      <c r="F127" s="141"/>
    </row>
    <row r="128" spans="5:6" ht="15.75" customHeight="1" x14ac:dyDescent="0.35">
      <c r="E128" s="78"/>
      <c r="F128" s="141"/>
    </row>
    <row r="129" spans="5:6" ht="15.75" customHeight="1" x14ac:dyDescent="0.35">
      <c r="E129" s="78"/>
      <c r="F129" s="141"/>
    </row>
    <row r="130" spans="5:6" ht="15.75" customHeight="1" x14ac:dyDescent="0.35">
      <c r="E130" s="78"/>
      <c r="F130" s="141"/>
    </row>
    <row r="131" spans="5:6" ht="15.75" customHeight="1" x14ac:dyDescent="0.35">
      <c r="E131" s="78"/>
      <c r="F131" s="141"/>
    </row>
    <row r="132" spans="5:6" ht="15.75" customHeight="1" x14ac:dyDescent="0.35">
      <c r="E132" s="78"/>
      <c r="F132" s="141"/>
    </row>
    <row r="133" spans="5:6" ht="15.75" customHeight="1" x14ac:dyDescent="0.35">
      <c r="E133" s="78"/>
      <c r="F133" s="141"/>
    </row>
    <row r="134" spans="5:6" ht="15.75" customHeight="1" x14ac:dyDescent="0.35">
      <c r="E134" s="78"/>
      <c r="F134" s="141"/>
    </row>
    <row r="135" spans="5:6" ht="15.75" customHeight="1" x14ac:dyDescent="0.35">
      <c r="E135" s="78"/>
      <c r="F135" s="141"/>
    </row>
    <row r="136" spans="5:6" ht="15.75" customHeight="1" x14ac:dyDescent="0.35">
      <c r="E136" s="78"/>
      <c r="F136" s="141"/>
    </row>
    <row r="137" spans="5:6" ht="15.75" customHeight="1" x14ac:dyDescent="0.35">
      <c r="E137" s="78"/>
      <c r="F137" s="141"/>
    </row>
    <row r="138" spans="5:6" ht="15.75" customHeight="1" x14ac:dyDescent="0.35">
      <c r="E138" s="78"/>
      <c r="F138" s="141"/>
    </row>
    <row r="139" spans="5:6" ht="15.75" customHeight="1" x14ac:dyDescent="0.35">
      <c r="E139" s="78"/>
      <c r="F139" s="141"/>
    </row>
    <row r="140" spans="5:6" ht="15.75" customHeight="1" x14ac:dyDescent="0.35">
      <c r="E140" s="78"/>
      <c r="F140" s="141"/>
    </row>
    <row r="141" spans="5:6" ht="15.75" customHeight="1" x14ac:dyDescent="0.35">
      <c r="E141" s="78"/>
      <c r="F141" s="141"/>
    </row>
    <row r="142" spans="5:6" ht="15.75" customHeight="1" x14ac:dyDescent="0.35">
      <c r="E142" s="78"/>
      <c r="F142" s="141"/>
    </row>
    <row r="143" spans="5:6" ht="15.75" customHeight="1" x14ac:dyDescent="0.35">
      <c r="E143" s="78"/>
      <c r="F143" s="141"/>
    </row>
    <row r="144" spans="5:6" ht="15.75" customHeight="1" x14ac:dyDescent="0.35">
      <c r="E144" s="78"/>
      <c r="F144" s="141"/>
    </row>
    <row r="145" spans="5:6" ht="15.75" customHeight="1" x14ac:dyDescent="0.35">
      <c r="E145" s="78"/>
      <c r="F145" s="141"/>
    </row>
    <row r="146" spans="5:6" ht="15.75" customHeight="1" x14ac:dyDescent="0.35">
      <c r="E146" s="78"/>
      <c r="F146" s="141"/>
    </row>
    <row r="147" spans="5:6" ht="15.75" customHeight="1" x14ac:dyDescent="0.35">
      <c r="E147" s="78"/>
      <c r="F147" s="141"/>
    </row>
    <row r="148" spans="5:6" ht="15.75" customHeight="1" x14ac:dyDescent="0.35">
      <c r="E148" s="78"/>
      <c r="F148" s="141"/>
    </row>
    <row r="149" spans="5:6" ht="15.75" customHeight="1" x14ac:dyDescent="0.35">
      <c r="E149" s="78"/>
      <c r="F149" s="141"/>
    </row>
    <row r="150" spans="5:6" ht="15.75" customHeight="1" x14ac:dyDescent="0.35">
      <c r="E150" s="78"/>
      <c r="F150" s="141"/>
    </row>
    <row r="151" spans="5:6" ht="15.75" customHeight="1" x14ac:dyDescent="0.35">
      <c r="E151" s="78"/>
      <c r="F151" s="141"/>
    </row>
    <row r="152" spans="5:6" ht="15.75" customHeight="1" x14ac:dyDescent="0.35">
      <c r="E152" s="78"/>
      <c r="F152" s="141"/>
    </row>
    <row r="153" spans="5:6" ht="15.75" customHeight="1" x14ac:dyDescent="0.35">
      <c r="E153" s="78"/>
      <c r="F153" s="141"/>
    </row>
    <row r="154" spans="5:6" ht="15.75" customHeight="1" x14ac:dyDescent="0.35">
      <c r="E154" s="78"/>
      <c r="F154" s="141"/>
    </row>
    <row r="155" spans="5:6" ht="15.75" customHeight="1" x14ac:dyDescent="0.35">
      <c r="E155" s="78"/>
      <c r="F155" s="141"/>
    </row>
    <row r="156" spans="5:6" ht="15.75" customHeight="1" x14ac:dyDescent="0.35">
      <c r="E156" s="78"/>
      <c r="F156" s="141"/>
    </row>
    <row r="157" spans="5:6" ht="15.75" customHeight="1" x14ac:dyDescent="0.35">
      <c r="E157" s="78"/>
      <c r="F157" s="141"/>
    </row>
    <row r="158" spans="5:6" ht="15.75" customHeight="1" x14ac:dyDescent="0.35">
      <c r="E158" s="78"/>
      <c r="F158" s="141"/>
    </row>
    <row r="159" spans="5:6" ht="15.75" customHeight="1" x14ac:dyDescent="0.35">
      <c r="E159" s="78"/>
      <c r="F159" s="141"/>
    </row>
    <row r="160" spans="5:6" ht="15.75" customHeight="1" x14ac:dyDescent="0.35">
      <c r="E160" s="78"/>
      <c r="F160" s="141"/>
    </row>
    <row r="161" spans="5:6" ht="15.75" customHeight="1" x14ac:dyDescent="0.35">
      <c r="E161" s="78"/>
      <c r="F161" s="141"/>
    </row>
    <row r="162" spans="5:6" ht="15.75" customHeight="1" x14ac:dyDescent="0.35">
      <c r="E162" s="78"/>
      <c r="F162" s="141"/>
    </row>
    <row r="163" spans="5:6" ht="15.75" customHeight="1" x14ac:dyDescent="0.35">
      <c r="E163" s="78"/>
      <c r="F163" s="141"/>
    </row>
    <row r="164" spans="5:6" ht="15.75" customHeight="1" x14ac:dyDescent="0.35">
      <c r="E164" s="78"/>
      <c r="F164" s="141"/>
    </row>
    <row r="165" spans="5:6" ht="15.75" customHeight="1" x14ac:dyDescent="0.35">
      <c r="E165" s="78"/>
      <c r="F165" s="141"/>
    </row>
    <row r="166" spans="5:6" ht="15.75" customHeight="1" x14ac:dyDescent="0.35">
      <c r="E166" s="78"/>
      <c r="F166" s="141"/>
    </row>
    <row r="167" spans="5:6" ht="15.75" customHeight="1" x14ac:dyDescent="0.35">
      <c r="E167" s="78"/>
      <c r="F167" s="141"/>
    </row>
    <row r="168" spans="5:6" ht="15.75" customHeight="1" x14ac:dyDescent="0.35">
      <c r="E168" s="78"/>
      <c r="F168" s="141"/>
    </row>
    <row r="169" spans="5:6" ht="15.75" customHeight="1" x14ac:dyDescent="0.35">
      <c r="E169" s="78"/>
      <c r="F169" s="141"/>
    </row>
    <row r="170" spans="5:6" ht="15.75" customHeight="1" x14ac:dyDescent="0.35">
      <c r="E170" s="78"/>
      <c r="F170" s="141"/>
    </row>
    <row r="171" spans="5:6" ht="15.75" customHeight="1" x14ac:dyDescent="0.35">
      <c r="E171" s="78"/>
      <c r="F171" s="141"/>
    </row>
    <row r="172" spans="5:6" ht="15.75" customHeight="1" x14ac:dyDescent="0.35">
      <c r="E172" s="78"/>
      <c r="F172" s="141"/>
    </row>
    <row r="173" spans="5:6" ht="15.75" customHeight="1" x14ac:dyDescent="0.35">
      <c r="E173" s="78"/>
      <c r="F173" s="141"/>
    </row>
    <row r="174" spans="5:6" ht="15.75" customHeight="1" x14ac:dyDescent="0.35">
      <c r="E174" s="78"/>
      <c r="F174" s="141"/>
    </row>
    <row r="175" spans="5:6" ht="15.75" customHeight="1" x14ac:dyDescent="0.35">
      <c r="E175" s="78"/>
      <c r="F175" s="141"/>
    </row>
    <row r="176" spans="5:6" ht="15.75" customHeight="1" x14ac:dyDescent="0.35">
      <c r="E176" s="78"/>
      <c r="F176" s="141"/>
    </row>
    <row r="177" spans="5:6" ht="15.75" customHeight="1" x14ac:dyDescent="0.35">
      <c r="E177" s="78"/>
      <c r="F177" s="141"/>
    </row>
    <row r="178" spans="5:6" ht="15.75" customHeight="1" x14ac:dyDescent="0.35">
      <c r="E178" s="78"/>
      <c r="F178" s="141"/>
    </row>
    <row r="179" spans="5:6" ht="15.75" customHeight="1" x14ac:dyDescent="0.35">
      <c r="E179" s="78"/>
      <c r="F179" s="141"/>
    </row>
    <row r="180" spans="5:6" ht="15.75" customHeight="1" x14ac:dyDescent="0.35">
      <c r="E180" s="78"/>
      <c r="F180" s="141"/>
    </row>
    <row r="181" spans="5:6" ht="15.75" customHeight="1" x14ac:dyDescent="0.35">
      <c r="E181" s="78"/>
      <c r="F181" s="141"/>
    </row>
    <row r="182" spans="5:6" ht="15.75" customHeight="1" x14ac:dyDescent="0.35">
      <c r="E182" s="78"/>
      <c r="F182" s="141"/>
    </row>
    <row r="183" spans="5:6" ht="15.75" customHeight="1" x14ac:dyDescent="0.35">
      <c r="E183" s="78"/>
      <c r="F183" s="141"/>
    </row>
    <row r="184" spans="5:6" ht="15.75" customHeight="1" x14ac:dyDescent="0.35">
      <c r="E184" s="78"/>
      <c r="F184" s="141"/>
    </row>
    <row r="185" spans="5:6" ht="15.75" customHeight="1" x14ac:dyDescent="0.35">
      <c r="E185" s="78"/>
      <c r="F185" s="141"/>
    </row>
    <row r="186" spans="5:6" ht="15.75" customHeight="1" x14ac:dyDescent="0.35">
      <c r="E186" s="78"/>
      <c r="F186" s="141"/>
    </row>
    <row r="187" spans="5:6" ht="15.75" customHeight="1" x14ac:dyDescent="0.35">
      <c r="E187" s="78"/>
      <c r="F187" s="141"/>
    </row>
    <row r="188" spans="5:6" ht="15.75" customHeight="1" x14ac:dyDescent="0.35">
      <c r="E188" s="78"/>
      <c r="F188" s="141"/>
    </row>
    <row r="189" spans="5:6" ht="15.75" customHeight="1" x14ac:dyDescent="0.35">
      <c r="E189" s="78"/>
      <c r="F189" s="141"/>
    </row>
    <row r="190" spans="5:6" ht="15.75" customHeight="1" x14ac:dyDescent="0.35">
      <c r="E190" s="78"/>
      <c r="F190" s="141"/>
    </row>
    <row r="191" spans="5:6" ht="15.75" customHeight="1" x14ac:dyDescent="0.35">
      <c r="E191" s="78"/>
      <c r="F191" s="141"/>
    </row>
    <row r="192" spans="5:6" ht="15.75" customHeight="1" x14ac:dyDescent="0.35">
      <c r="E192" s="78"/>
      <c r="F192" s="141"/>
    </row>
    <row r="193" spans="5:6" ht="15.75" customHeight="1" x14ac:dyDescent="0.35">
      <c r="E193" s="78"/>
      <c r="F193" s="141"/>
    </row>
    <row r="194" spans="5:6" ht="15.75" customHeight="1" x14ac:dyDescent="0.35">
      <c r="E194" s="78"/>
      <c r="F194" s="141"/>
    </row>
    <row r="195" spans="5:6" ht="15.75" customHeight="1" x14ac:dyDescent="0.35">
      <c r="E195" s="78"/>
      <c r="F195" s="141"/>
    </row>
    <row r="196" spans="5:6" ht="15.75" customHeight="1" x14ac:dyDescent="0.35">
      <c r="E196" s="78"/>
      <c r="F196" s="141"/>
    </row>
    <row r="197" spans="5:6" ht="15.75" customHeight="1" x14ac:dyDescent="0.35">
      <c r="E197" s="78"/>
      <c r="F197" s="141"/>
    </row>
    <row r="198" spans="5:6" ht="15.75" customHeight="1" x14ac:dyDescent="0.35">
      <c r="E198" s="78"/>
      <c r="F198" s="141"/>
    </row>
    <row r="199" spans="5:6" ht="15.75" customHeight="1" x14ac:dyDescent="0.35">
      <c r="E199" s="78"/>
      <c r="F199" s="141"/>
    </row>
    <row r="200" spans="5:6" ht="15.75" customHeight="1" x14ac:dyDescent="0.35">
      <c r="E200" s="78"/>
      <c r="F200" s="141"/>
    </row>
    <row r="201" spans="5:6" ht="15.75" customHeight="1" x14ac:dyDescent="0.35">
      <c r="E201" s="78"/>
      <c r="F201" s="141"/>
    </row>
    <row r="202" spans="5:6" ht="15.75" customHeight="1" x14ac:dyDescent="0.35">
      <c r="E202" s="78"/>
      <c r="F202" s="141"/>
    </row>
    <row r="203" spans="5:6" ht="15.75" customHeight="1" x14ac:dyDescent="0.35">
      <c r="E203" s="78"/>
      <c r="F203" s="141"/>
    </row>
    <row r="204" spans="5:6" ht="15.75" customHeight="1" x14ac:dyDescent="0.35">
      <c r="E204" s="78"/>
      <c r="F204" s="141"/>
    </row>
    <row r="205" spans="5:6" ht="15.75" customHeight="1" x14ac:dyDescent="0.35">
      <c r="E205" s="78"/>
      <c r="F205" s="141"/>
    </row>
    <row r="206" spans="5:6" ht="15.75" customHeight="1" x14ac:dyDescent="0.35">
      <c r="E206" s="78"/>
      <c r="F206" s="141"/>
    </row>
    <row r="207" spans="5:6" ht="15.75" customHeight="1" x14ac:dyDescent="0.35">
      <c r="E207" s="78"/>
      <c r="F207" s="141"/>
    </row>
    <row r="208" spans="5:6" ht="15.75" customHeight="1" x14ac:dyDescent="0.35">
      <c r="E208" s="78"/>
      <c r="F208" s="141"/>
    </row>
    <row r="209" spans="5:6" ht="15.75" customHeight="1" x14ac:dyDescent="0.35">
      <c r="E209" s="78"/>
      <c r="F209" s="141"/>
    </row>
    <row r="210" spans="5:6" ht="15.75" customHeight="1" x14ac:dyDescent="0.35">
      <c r="E210" s="78"/>
      <c r="F210" s="141"/>
    </row>
    <row r="211" spans="5:6" ht="15.75" customHeight="1" x14ac:dyDescent="0.35">
      <c r="E211" s="78"/>
      <c r="F211" s="141"/>
    </row>
    <row r="212" spans="5:6" ht="15.75" customHeight="1" x14ac:dyDescent="0.35">
      <c r="E212" s="78"/>
      <c r="F212" s="141"/>
    </row>
    <row r="213" spans="5:6" ht="15.75" customHeight="1" x14ac:dyDescent="0.35">
      <c r="E213" s="78"/>
      <c r="F213" s="141"/>
    </row>
    <row r="214" spans="5:6" ht="15.75" customHeight="1" x14ac:dyDescent="0.35">
      <c r="E214" s="78"/>
      <c r="F214" s="141"/>
    </row>
    <row r="215" spans="5:6" ht="15.75" customHeight="1" x14ac:dyDescent="0.35">
      <c r="E215" s="78"/>
      <c r="F215" s="141"/>
    </row>
    <row r="216" spans="5:6" ht="15.75" customHeight="1" x14ac:dyDescent="0.35">
      <c r="E216" s="78"/>
      <c r="F216" s="141"/>
    </row>
    <row r="217" spans="5:6" ht="15.75" customHeight="1" x14ac:dyDescent="0.35">
      <c r="E217" s="78"/>
      <c r="F217" s="141"/>
    </row>
    <row r="218" spans="5:6" ht="15.75" customHeight="1" x14ac:dyDescent="0.35">
      <c r="E218" s="78"/>
      <c r="F218" s="141"/>
    </row>
    <row r="219" spans="5:6" ht="15.75" customHeight="1" x14ac:dyDescent="0.35">
      <c r="E219" s="78"/>
      <c r="F219" s="141"/>
    </row>
    <row r="220" spans="5:6" ht="15.75" customHeight="1" x14ac:dyDescent="0.35">
      <c r="E220" s="78"/>
      <c r="F220" s="141"/>
    </row>
    <row r="221" spans="5:6" ht="15.75" customHeight="1" x14ac:dyDescent="0.35">
      <c r="E221" s="78"/>
      <c r="F221" s="141"/>
    </row>
    <row r="222" spans="5:6" ht="15.75" customHeight="1" x14ac:dyDescent="0.35">
      <c r="E222" s="78"/>
      <c r="F222" s="141"/>
    </row>
    <row r="223" spans="5:6" ht="15.75" customHeight="1" x14ac:dyDescent="0.35">
      <c r="E223" s="78"/>
      <c r="F223" s="141"/>
    </row>
    <row r="224" spans="5:6" ht="15.75" customHeight="1" x14ac:dyDescent="0.35">
      <c r="E224" s="78"/>
      <c r="F224" s="141"/>
    </row>
    <row r="225" spans="5:6" ht="15.75" customHeight="1" x14ac:dyDescent="0.35">
      <c r="E225" s="78"/>
      <c r="F225" s="141"/>
    </row>
    <row r="226" spans="5:6" ht="15.75" customHeight="1" x14ac:dyDescent="0.35">
      <c r="E226" s="78"/>
      <c r="F226" s="141"/>
    </row>
    <row r="227" spans="5:6" ht="15.75" customHeight="1" x14ac:dyDescent="0.35">
      <c r="E227" s="78"/>
      <c r="F227" s="141"/>
    </row>
    <row r="228" spans="5:6" ht="15.75" customHeight="1" x14ac:dyDescent="0.35">
      <c r="E228" s="78"/>
      <c r="F228" s="141"/>
    </row>
    <row r="229" spans="5:6" ht="15.75" customHeight="1" x14ac:dyDescent="0.35">
      <c r="E229" s="78"/>
      <c r="F229" s="141"/>
    </row>
    <row r="230" spans="5:6" ht="15.75" customHeight="1" x14ac:dyDescent="0.35">
      <c r="E230" s="78"/>
      <c r="F230" s="141"/>
    </row>
    <row r="231" spans="5:6" ht="15.75" customHeight="1" x14ac:dyDescent="0.35">
      <c r="E231" s="78"/>
      <c r="F231" s="141"/>
    </row>
    <row r="232" spans="5:6" ht="15.75" customHeight="1" x14ac:dyDescent="0.35">
      <c r="E232" s="78"/>
      <c r="F232" s="141"/>
    </row>
    <row r="233" spans="5:6" ht="15.75" customHeight="1" x14ac:dyDescent="0.35">
      <c r="E233" s="78"/>
      <c r="F233" s="141"/>
    </row>
    <row r="234" spans="5:6" ht="15.75" customHeight="1" x14ac:dyDescent="0.35">
      <c r="E234" s="78"/>
      <c r="F234" s="141"/>
    </row>
    <row r="235" spans="5:6" ht="15.75" customHeight="1" x14ac:dyDescent="0.35">
      <c r="E235" s="78"/>
      <c r="F235" s="141"/>
    </row>
    <row r="236" spans="5:6" ht="15.75" customHeight="1" x14ac:dyDescent="0.35">
      <c r="E236" s="78"/>
      <c r="F236" s="141"/>
    </row>
    <row r="237" spans="5:6" ht="15.75" customHeight="1" x14ac:dyDescent="0.35">
      <c r="E237" s="78"/>
      <c r="F237" s="141"/>
    </row>
    <row r="238" spans="5:6" ht="15.75" customHeight="1" x14ac:dyDescent="0.35">
      <c r="E238" s="78"/>
      <c r="F238" s="141"/>
    </row>
    <row r="239" spans="5:6" ht="15.75" customHeight="1" x14ac:dyDescent="0.35">
      <c r="E239" s="78"/>
      <c r="F239" s="141"/>
    </row>
    <row r="240" spans="5:6" ht="15.75" customHeight="1" x14ac:dyDescent="0.35">
      <c r="E240" s="78"/>
      <c r="F240" s="141"/>
    </row>
    <row r="241" spans="5:6" ht="15.75" customHeight="1" x14ac:dyDescent="0.35">
      <c r="E241" s="78"/>
      <c r="F241" s="141"/>
    </row>
    <row r="242" spans="5:6" ht="15.75" customHeight="1" x14ac:dyDescent="0.35">
      <c r="E242" s="78"/>
      <c r="F242" s="141"/>
    </row>
    <row r="243" spans="5:6" ht="15.75" customHeight="1" x14ac:dyDescent="0.35">
      <c r="E243" s="78"/>
      <c r="F243" s="141"/>
    </row>
    <row r="244" spans="5:6" ht="15.75" customHeight="1" x14ac:dyDescent="0.35">
      <c r="E244" s="78"/>
      <c r="F244" s="141"/>
    </row>
    <row r="245" spans="5:6" ht="15.75" customHeight="1" x14ac:dyDescent="0.35">
      <c r="E245" s="78"/>
      <c r="F245" s="141"/>
    </row>
    <row r="246" spans="5:6" ht="15.75" customHeight="1" x14ac:dyDescent="0.35">
      <c r="E246" s="78"/>
      <c r="F246" s="141"/>
    </row>
    <row r="247" spans="5:6" ht="15.75" customHeight="1" x14ac:dyDescent="0.35">
      <c r="E247" s="78"/>
      <c r="F247" s="141"/>
    </row>
    <row r="248" spans="5:6" ht="15.75" customHeight="1" x14ac:dyDescent="0.35">
      <c r="E248" s="78"/>
      <c r="F248" s="141"/>
    </row>
    <row r="249" spans="5:6" ht="15.75" customHeight="1" x14ac:dyDescent="0.35">
      <c r="E249" s="78"/>
      <c r="F249" s="141"/>
    </row>
    <row r="250" spans="5:6" ht="15.75" customHeight="1" x14ac:dyDescent="0.35">
      <c r="E250" s="78"/>
      <c r="F250" s="141"/>
    </row>
    <row r="251" spans="5:6" ht="15.75" customHeight="1" x14ac:dyDescent="0.35">
      <c r="E251" s="78"/>
      <c r="F251" s="141"/>
    </row>
    <row r="252" spans="5:6" ht="15.75" customHeight="1" x14ac:dyDescent="0.35">
      <c r="E252" s="78"/>
      <c r="F252" s="141"/>
    </row>
    <row r="253" spans="5:6" ht="15.75" customHeight="1" x14ac:dyDescent="0.35">
      <c r="E253" s="78"/>
      <c r="F253" s="141"/>
    </row>
    <row r="254" spans="5:6" ht="15.75" customHeight="1" x14ac:dyDescent="0.35">
      <c r="E254" s="78"/>
      <c r="F254" s="141"/>
    </row>
    <row r="255" spans="5:6" ht="15.75" customHeight="1" x14ac:dyDescent="0.35">
      <c r="E255" s="78"/>
      <c r="F255" s="141"/>
    </row>
    <row r="256" spans="5:6" ht="15.75" customHeight="1" x14ac:dyDescent="0.35">
      <c r="E256" s="78"/>
      <c r="F256" s="141"/>
    </row>
    <row r="257" spans="5:6" ht="15.75" customHeight="1" x14ac:dyDescent="0.35">
      <c r="E257" s="78"/>
      <c r="F257" s="141"/>
    </row>
    <row r="258" spans="5:6" ht="15.75" customHeight="1" x14ac:dyDescent="0.35">
      <c r="E258" s="78"/>
      <c r="F258" s="141"/>
    </row>
    <row r="259" spans="5:6" ht="15.75" customHeight="1" x14ac:dyDescent="0.35">
      <c r="E259" s="78"/>
      <c r="F259" s="141"/>
    </row>
    <row r="260" spans="5:6" ht="15.75" customHeight="1" x14ac:dyDescent="0.35">
      <c r="E260" s="78"/>
      <c r="F260" s="141"/>
    </row>
    <row r="261" spans="5:6" ht="15.75" customHeight="1" x14ac:dyDescent="0.35">
      <c r="E261" s="78"/>
      <c r="F261" s="141"/>
    </row>
    <row r="262" spans="5:6" ht="15.75" customHeight="1" x14ac:dyDescent="0.35">
      <c r="E262" s="78"/>
      <c r="F262" s="141"/>
    </row>
    <row r="263" spans="5:6" ht="15.75" customHeight="1" x14ac:dyDescent="0.35">
      <c r="E263" s="78"/>
      <c r="F263" s="141"/>
    </row>
    <row r="264" spans="5:6" ht="15.75" customHeight="1" x14ac:dyDescent="0.35">
      <c r="E264" s="78"/>
      <c r="F264" s="141"/>
    </row>
    <row r="265" spans="5:6" ht="15.75" customHeight="1" x14ac:dyDescent="0.35">
      <c r="E265" s="78"/>
      <c r="F265" s="141"/>
    </row>
    <row r="266" spans="5:6" ht="15.75" customHeight="1" x14ac:dyDescent="0.35">
      <c r="E266" s="78"/>
      <c r="F266" s="141"/>
    </row>
    <row r="267" spans="5:6" ht="15.75" customHeight="1" x14ac:dyDescent="0.35">
      <c r="E267" s="78"/>
      <c r="F267" s="141"/>
    </row>
    <row r="268" spans="5:6" ht="15.75" customHeight="1" x14ac:dyDescent="0.35">
      <c r="E268" s="78"/>
      <c r="F268" s="141"/>
    </row>
    <row r="269" spans="5:6" ht="15.75" customHeight="1" x14ac:dyDescent="0.35">
      <c r="E269" s="78"/>
      <c r="F269" s="141"/>
    </row>
    <row r="270" spans="5:6" ht="15.75" customHeight="1" x14ac:dyDescent="0.35">
      <c r="E270" s="78"/>
      <c r="F270" s="141"/>
    </row>
    <row r="271" spans="5:6" ht="15.75" customHeight="1" x14ac:dyDescent="0.35">
      <c r="E271" s="78"/>
      <c r="F271" s="141"/>
    </row>
    <row r="272" spans="5:6" ht="15.75" customHeight="1" x14ac:dyDescent="0.35">
      <c r="E272" s="78"/>
      <c r="F272" s="141"/>
    </row>
    <row r="273" spans="5:6" ht="15.75" customHeight="1" x14ac:dyDescent="0.35">
      <c r="E273" s="78"/>
      <c r="F273" s="141"/>
    </row>
    <row r="274" spans="5:6" ht="15.75" customHeight="1" x14ac:dyDescent="0.35">
      <c r="E274" s="78"/>
      <c r="F274" s="141"/>
    </row>
    <row r="275" spans="5:6" ht="15.75" customHeight="1" x14ac:dyDescent="0.35">
      <c r="E275" s="78"/>
      <c r="F275" s="141"/>
    </row>
    <row r="276" spans="5:6" ht="15.75" customHeight="1" x14ac:dyDescent="0.35">
      <c r="E276" s="78"/>
      <c r="F276" s="141"/>
    </row>
    <row r="277" spans="5:6" ht="15.75" customHeight="1" x14ac:dyDescent="0.35">
      <c r="E277" s="78"/>
      <c r="F277" s="141"/>
    </row>
    <row r="278" spans="5:6" ht="15.75" customHeight="1" x14ac:dyDescent="0.35">
      <c r="E278" s="78"/>
      <c r="F278" s="141"/>
    </row>
    <row r="279" spans="5:6" ht="15.75" customHeight="1" x14ac:dyDescent="0.35">
      <c r="E279" s="78"/>
      <c r="F279" s="141"/>
    </row>
    <row r="280" spans="5:6" ht="15.75" customHeight="1" x14ac:dyDescent="0.35">
      <c r="E280" s="78"/>
      <c r="F280" s="141"/>
    </row>
    <row r="281" spans="5:6" ht="15.75" customHeight="1" x14ac:dyDescent="0.35">
      <c r="E281" s="78"/>
      <c r="F281" s="141"/>
    </row>
    <row r="282" spans="5:6" ht="15.75" customHeight="1" x14ac:dyDescent="0.35">
      <c r="E282" s="78"/>
      <c r="F282" s="141"/>
    </row>
    <row r="283" spans="5:6" ht="15.75" customHeight="1" x14ac:dyDescent="0.35">
      <c r="E283" s="78"/>
      <c r="F283" s="141"/>
    </row>
    <row r="284" spans="5:6" ht="15.75" customHeight="1" x14ac:dyDescent="0.35">
      <c r="E284" s="78"/>
      <c r="F284" s="141"/>
    </row>
    <row r="285" spans="5:6" ht="15.75" customHeight="1" x14ac:dyDescent="0.35">
      <c r="E285" s="78"/>
      <c r="F285" s="141"/>
    </row>
    <row r="286" spans="5:6" ht="15.75" customHeight="1" x14ac:dyDescent="0.35">
      <c r="E286" s="78"/>
      <c r="F286" s="141"/>
    </row>
    <row r="287" spans="5:6" ht="15.75" customHeight="1" x14ac:dyDescent="0.35">
      <c r="E287" s="78"/>
      <c r="F287" s="141"/>
    </row>
    <row r="288" spans="5:6" ht="15.75" customHeight="1" x14ac:dyDescent="0.35">
      <c r="E288" s="78"/>
      <c r="F288" s="141"/>
    </row>
    <row r="289" spans="5:6" ht="15.75" customHeight="1" x14ac:dyDescent="0.35">
      <c r="E289" s="78"/>
      <c r="F289" s="141"/>
    </row>
    <row r="290" spans="5:6" ht="15.75" customHeight="1" x14ac:dyDescent="0.35">
      <c r="E290" s="78"/>
      <c r="F290" s="141"/>
    </row>
    <row r="291" spans="5:6" ht="15.75" customHeight="1" x14ac:dyDescent="0.35">
      <c r="E291" s="78"/>
      <c r="F291" s="141"/>
    </row>
    <row r="292" spans="5:6" ht="15.75" customHeight="1" x14ac:dyDescent="0.35">
      <c r="E292" s="78"/>
      <c r="F292" s="141"/>
    </row>
    <row r="293" spans="5:6" ht="15.75" customHeight="1" x14ac:dyDescent="0.35">
      <c r="E293" s="78"/>
      <c r="F293" s="141"/>
    </row>
    <row r="294" spans="5:6" ht="15.75" customHeight="1" x14ac:dyDescent="0.35">
      <c r="E294" s="78"/>
      <c r="F294" s="141"/>
    </row>
    <row r="295" spans="5:6" ht="15.75" customHeight="1" x14ac:dyDescent="0.35">
      <c r="E295" s="78"/>
      <c r="F295" s="141"/>
    </row>
    <row r="296" spans="5:6" ht="15.75" customHeight="1" x14ac:dyDescent="0.35">
      <c r="E296" s="78"/>
      <c r="F296" s="141"/>
    </row>
    <row r="297" spans="5:6" ht="15.75" customHeight="1" x14ac:dyDescent="0.35">
      <c r="E297" s="78"/>
      <c r="F297" s="141"/>
    </row>
    <row r="298" spans="5:6" ht="15.75" customHeight="1" x14ac:dyDescent="0.35">
      <c r="E298" s="78"/>
      <c r="F298" s="141"/>
    </row>
    <row r="299" spans="5:6" ht="15.75" customHeight="1" x14ac:dyDescent="0.35">
      <c r="E299" s="78"/>
      <c r="F299" s="141"/>
    </row>
    <row r="300" spans="5:6" ht="15.75" customHeight="1" x14ac:dyDescent="0.35">
      <c r="E300" s="78"/>
      <c r="F300" s="141"/>
    </row>
    <row r="301" spans="5:6" ht="15.75" customHeight="1" x14ac:dyDescent="0.35">
      <c r="E301" s="78"/>
      <c r="F301" s="141"/>
    </row>
    <row r="302" spans="5:6" ht="15.75" customHeight="1" x14ac:dyDescent="0.35">
      <c r="E302" s="78"/>
      <c r="F302" s="141"/>
    </row>
    <row r="303" spans="5:6" ht="15.75" customHeight="1" x14ac:dyDescent="0.35">
      <c r="E303" s="78"/>
      <c r="F303" s="141"/>
    </row>
    <row r="304" spans="5:6" ht="15.75" customHeight="1" x14ac:dyDescent="0.35">
      <c r="E304" s="78"/>
      <c r="F304" s="141"/>
    </row>
    <row r="305" spans="5:6" ht="15.75" customHeight="1" x14ac:dyDescent="0.35">
      <c r="E305" s="78"/>
      <c r="F305" s="141"/>
    </row>
    <row r="306" spans="5:6" ht="15.75" customHeight="1" x14ac:dyDescent="0.35">
      <c r="E306" s="78"/>
      <c r="F306" s="141"/>
    </row>
    <row r="307" spans="5:6" ht="15.75" customHeight="1" x14ac:dyDescent="0.35">
      <c r="E307" s="78"/>
      <c r="F307" s="141"/>
    </row>
    <row r="308" spans="5:6" ht="15.75" customHeight="1" x14ac:dyDescent="0.35">
      <c r="E308" s="78"/>
      <c r="F308" s="141"/>
    </row>
    <row r="309" spans="5:6" ht="15.75" customHeight="1" x14ac:dyDescent="0.35">
      <c r="E309" s="78"/>
      <c r="F309" s="141"/>
    </row>
    <row r="310" spans="5:6" ht="15.75" customHeight="1" x14ac:dyDescent="0.35">
      <c r="E310" s="78"/>
      <c r="F310" s="141"/>
    </row>
    <row r="311" spans="5:6" ht="15.75" customHeight="1" x14ac:dyDescent="0.35">
      <c r="E311" s="78"/>
      <c r="F311" s="141"/>
    </row>
    <row r="312" spans="5:6" ht="15.75" customHeight="1" x14ac:dyDescent="0.35">
      <c r="E312" s="78"/>
      <c r="F312" s="141"/>
    </row>
    <row r="313" spans="5:6" ht="15.75" customHeight="1" x14ac:dyDescent="0.35">
      <c r="E313" s="78"/>
      <c r="F313" s="141"/>
    </row>
    <row r="314" spans="5:6" ht="15.75" customHeight="1" x14ac:dyDescent="0.35">
      <c r="E314" s="78"/>
      <c r="F314" s="141"/>
    </row>
    <row r="315" spans="5:6" ht="15.75" customHeight="1" x14ac:dyDescent="0.35">
      <c r="E315" s="78"/>
      <c r="F315" s="141"/>
    </row>
    <row r="316" spans="5:6" ht="15.75" customHeight="1" x14ac:dyDescent="0.35">
      <c r="E316" s="78"/>
      <c r="F316" s="141"/>
    </row>
    <row r="317" spans="5:6" ht="15.75" customHeight="1" x14ac:dyDescent="0.35">
      <c r="E317" s="78"/>
      <c r="F317" s="141"/>
    </row>
    <row r="318" spans="5:6" ht="15.75" customHeight="1" x14ac:dyDescent="0.35">
      <c r="E318" s="78"/>
      <c r="F318" s="141"/>
    </row>
    <row r="319" spans="5:6" ht="15.75" customHeight="1" x14ac:dyDescent="0.35">
      <c r="E319" s="78"/>
      <c r="F319" s="141"/>
    </row>
    <row r="320" spans="5:6" ht="15.75" customHeight="1" x14ac:dyDescent="0.35">
      <c r="E320" s="78"/>
      <c r="F320" s="141"/>
    </row>
    <row r="321" spans="5:6" ht="15.75" customHeight="1" x14ac:dyDescent="0.35">
      <c r="E321" s="78"/>
      <c r="F321" s="141"/>
    </row>
    <row r="322" spans="5:6" ht="15.75" customHeight="1" x14ac:dyDescent="0.35">
      <c r="E322" s="78"/>
      <c r="F322" s="141"/>
    </row>
    <row r="323" spans="5:6" ht="15.75" customHeight="1" x14ac:dyDescent="0.35">
      <c r="E323" s="78"/>
      <c r="F323" s="141"/>
    </row>
    <row r="324" spans="5:6" ht="15.75" customHeight="1" x14ac:dyDescent="0.35">
      <c r="E324" s="78"/>
      <c r="F324" s="141"/>
    </row>
    <row r="325" spans="5:6" ht="15.75" customHeight="1" x14ac:dyDescent="0.35">
      <c r="E325" s="78"/>
      <c r="F325" s="141"/>
    </row>
    <row r="326" spans="5:6" ht="15.75" customHeight="1" x14ac:dyDescent="0.35">
      <c r="E326" s="78"/>
      <c r="F326" s="141"/>
    </row>
    <row r="327" spans="5:6" ht="15.75" customHeight="1" x14ac:dyDescent="0.35">
      <c r="E327" s="78"/>
      <c r="F327" s="141"/>
    </row>
    <row r="328" spans="5:6" ht="15.75" customHeight="1" x14ac:dyDescent="0.35">
      <c r="E328" s="78"/>
      <c r="F328" s="141"/>
    </row>
    <row r="329" spans="5:6" ht="15.75" customHeight="1" x14ac:dyDescent="0.35">
      <c r="E329" s="78"/>
      <c r="F329" s="141"/>
    </row>
    <row r="330" spans="5:6" ht="15.75" customHeight="1" x14ac:dyDescent="0.35">
      <c r="E330" s="78"/>
      <c r="F330" s="141"/>
    </row>
    <row r="331" spans="5:6" ht="15.75" customHeight="1" x14ac:dyDescent="0.35">
      <c r="E331" s="78"/>
      <c r="F331" s="141"/>
    </row>
    <row r="332" spans="5:6" ht="15.75" customHeight="1" x14ac:dyDescent="0.35">
      <c r="E332" s="78"/>
      <c r="F332" s="141"/>
    </row>
    <row r="333" spans="5:6" ht="15.75" customHeight="1" x14ac:dyDescent="0.35">
      <c r="E333" s="78"/>
      <c r="F333" s="141"/>
    </row>
    <row r="334" spans="5:6" ht="15.75" customHeight="1" x14ac:dyDescent="0.35">
      <c r="E334" s="78"/>
      <c r="F334" s="141"/>
    </row>
    <row r="335" spans="5:6" ht="15.75" customHeight="1" x14ac:dyDescent="0.35">
      <c r="E335" s="78"/>
      <c r="F335" s="141"/>
    </row>
    <row r="336" spans="5:6" ht="15.75" customHeight="1" x14ac:dyDescent="0.35">
      <c r="E336" s="78"/>
      <c r="F336" s="141"/>
    </row>
    <row r="337" spans="5:6" ht="15.75" customHeight="1" x14ac:dyDescent="0.35">
      <c r="E337" s="78"/>
      <c r="F337" s="141"/>
    </row>
    <row r="338" spans="5:6" ht="15.75" customHeight="1" x14ac:dyDescent="0.35">
      <c r="E338" s="78"/>
      <c r="F338" s="141"/>
    </row>
    <row r="339" spans="5:6" ht="15.75" customHeight="1" x14ac:dyDescent="0.35">
      <c r="E339" s="78"/>
      <c r="F339" s="141"/>
    </row>
    <row r="340" spans="5:6" ht="15.75" customHeight="1" x14ac:dyDescent="0.35">
      <c r="E340" s="78"/>
      <c r="F340" s="141"/>
    </row>
    <row r="341" spans="5:6" ht="15.75" customHeight="1" x14ac:dyDescent="0.35">
      <c r="E341" s="78"/>
      <c r="F341" s="141"/>
    </row>
    <row r="342" spans="5:6" ht="15.75" customHeight="1" x14ac:dyDescent="0.35">
      <c r="E342" s="78"/>
      <c r="F342" s="141"/>
    </row>
    <row r="343" spans="5:6" ht="15.75" customHeight="1" x14ac:dyDescent="0.35">
      <c r="E343" s="78"/>
      <c r="F343" s="141"/>
    </row>
    <row r="344" spans="5:6" ht="15.75" customHeight="1" x14ac:dyDescent="0.35">
      <c r="E344" s="78"/>
      <c r="F344" s="141"/>
    </row>
    <row r="345" spans="5:6" ht="15.75" customHeight="1" x14ac:dyDescent="0.35">
      <c r="E345" s="78"/>
      <c r="F345" s="141"/>
    </row>
    <row r="346" spans="5:6" ht="15.75" customHeight="1" x14ac:dyDescent="0.35">
      <c r="E346" s="78"/>
      <c r="F346" s="141"/>
    </row>
    <row r="347" spans="5:6" ht="15.75" customHeight="1" x14ac:dyDescent="0.35">
      <c r="E347" s="78"/>
      <c r="F347" s="141"/>
    </row>
    <row r="348" spans="5:6" ht="15.75" customHeight="1" x14ac:dyDescent="0.35">
      <c r="E348" s="78"/>
      <c r="F348" s="141"/>
    </row>
    <row r="349" spans="5:6" ht="15.75" customHeight="1" x14ac:dyDescent="0.35">
      <c r="E349" s="78"/>
      <c r="F349" s="141"/>
    </row>
    <row r="350" spans="5:6" ht="15.75" customHeight="1" x14ac:dyDescent="0.35">
      <c r="E350" s="78"/>
      <c r="F350" s="141"/>
    </row>
    <row r="351" spans="5:6" ht="15.75" customHeight="1" x14ac:dyDescent="0.35">
      <c r="E351" s="78"/>
      <c r="F351" s="141"/>
    </row>
    <row r="352" spans="5:6" ht="15.75" customHeight="1" x14ac:dyDescent="0.35">
      <c r="E352" s="78"/>
      <c r="F352" s="141"/>
    </row>
    <row r="353" spans="5:6" ht="15.75" customHeight="1" x14ac:dyDescent="0.35">
      <c r="E353" s="78"/>
      <c r="F353" s="141"/>
    </row>
    <row r="354" spans="5:6" ht="15.75" customHeight="1" x14ac:dyDescent="0.35">
      <c r="E354" s="78"/>
      <c r="F354" s="141"/>
    </row>
    <row r="355" spans="5:6" ht="15.75" customHeight="1" x14ac:dyDescent="0.35">
      <c r="E355" s="78"/>
      <c r="F355" s="141"/>
    </row>
    <row r="356" spans="5:6" ht="15.75" customHeight="1" x14ac:dyDescent="0.35">
      <c r="E356" s="78"/>
      <c r="F356" s="141"/>
    </row>
    <row r="357" spans="5:6" ht="15.75" customHeight="1" x14ac:dyDescent="0.35">
      <c r="E357" s="78"/>
      <c r="F357" s="141"/>
    </row>
    <row r="358" spans="5:6" ht="15.75" customHeight="1" x14ac:dyDescent="0.35">
      <c r="E358" s="78"/>
      <c r="F358" s="141"/>
    </row>
    <row r="359" spans="5:6" ht="15.75" customHeight="1" x14ac:dyDescent="0.35">
      <c r="E359" s="78"/>
      <c r="F359" s="141"/>
    </row>
    <row r="360" spans="5:6" ht="15.75" customHeight="1" x14ac:dyDescent="0.35">
      <c r="E360" s="78"/>
      <c r="F360" s="141"/>
    </row>
    <row r="361" spans="5:6" ht="15.75" customHeight="1" x14ac:dyDescent="0.35">
      <c r="E361" s="78"/>
      <c r="F361" s="141"/>
    </row>
    <row r="362" spans="5:6" ht="15.75" customHeight="1" x14ac:dyDescent="0.35">
      <c r="E362" s="78"/>
      <c r="F362" s="141"/>
    </row>
    <row r="363" spans="5:6" ht="15.75" customHeight="1" x14ac:dyDescent="0.35">
      <c r="E363" s="78"/>
      <c r="F363" s="141"/>
    </row>
    <row r="364" spans="5:6" ht="15.75" customHeight="1" x14ac:dyDescent="0.35">
      <c r="E364" s="78"/>
      <c r="F364" s="141"/>
    </row>
    <row r="365" spans="5:6" ht="15.75" customHeight="1" x14ac:dyDescent="0.35">
      <c r="E365" s="78"/>
      <c r="F365" s="141"/>
    </row>
    <row r="366" spans="5:6" ht="15.75" customHeight="1" x14ac:dyDescent="0.35">
      <c r="E366" s="78"/>
      <c r="F366" s="141"/>
    </row>
    <row r="367" spans="5:6" ht="15.75" customHeight="1" x14ac:dyDescent="0.35">
      <c r="E367" s="78"/>
      <c r="F367" s="141"/>
    </row>
    <row r="368" spans="5:6" ht="15.75" customHeight="1" x14ac:dyDescent="0.35">
      <c r="E368" s="78"/>
      <c r="F368" s="141"/>
    </row>
    <row r="369" spans="5:6" ht="15.75" customHeight="1" x14ac:dyDescent="0.35">
      <c r="E369" s="78"/>
      <c r="F369" s="141"/>
    </row>
    <row r="370" spans="5:6" ht="15.75" customHeight="1" x14ac:dyDescent="0.35">
      <c r="E370" s="78"/>
      <c r="F370" s="141"/>
    </row>
    <row r="371" spans="5:6" ht="15.75" customHeight="1" x14ac:dyDescent="0.35">
      <c r="E371" s="78"/>
      <c r="F371" s="141"/>
    </row>
    <row r="372" spans="5:6" ht="15.75" customHeight="1" x14ac:dyDescent="0.35">
      <c r="E372" s="78"/>
      <c r="F372" s="141"/>
    </row>
    <row r="373" spans="5:6" ht="15.75" customHeight="1" x14ac:dyDescent="0.35">
      <c r="E373" s="78"/>
      <c r="F373" s="141"/>
    </row>
    <row r="374" spans="5:6" ht="15.75" customHeight="1" x14ac:dyDescent="0.35">
      <c r="E374" s="78"/>
      <c r="F374" s="141"/>
    </row>
    <row r="375" spans="5:6" ht="15.75" customHeight="1" x14ac:dyDescent="0.35">
      <c r="E375" s="78"/>
      <c r="F375" s="141"/>
    </row>
    <row r="376" spans="5:6" ht="15.75" customHeight="1" x14ac:dyDescent="0.35">
      <c r="E376" s="78"/>
      <c r="F376" s="141"/>
    </row>
    <row r="377" spans="5:6" ht="15.75" customHeight="1" x14ac:dyDescent="0.35">
      <c r="E377" s="78"/>
      <c r="F377" s="141"/>
    </row>
    <row r="378" spans="5:6" ht="15.75" customHeight="1" x14ac:dyDescent="0.35">
      <c r="E378" s="78"/>
      <c r="F378" s="141"/>
    </row>
    <row r="379" spans="5:6" ht="15.75" customHeight="1" x14ac:dyDescent="0.35">
      <c r="E379" s="78"/>
      <c r="F379" s="141"/>
    </row>
    <row r="380" spans="5:6" ht="15.75" customHeight="1" x14ac:dyDescent="0.35">
      <c r="E380" s="78"/>
      <c r="F380" s="141"/>
    </row>
    <row r="381" spans="5:6" ht="15.75" customHeight="1" x14ac:dyDescent="0.35">
      <c r="E381" s="78"/>
      <c r="F381" s="141"/>
    </row>
    <row r="382" spans="5:6" ht="15.75" customHeight="1" x14ac:dyDescent="0.35">
      <c r="E382" s="78"/>
      <c r="F382" s="141"/>
    </row>
    <row r="383" spans="5:6" ht="15.75" customHeight="1" x14ac:dyDescent="0.35">
      <c r="E383" s="78"/>
      <c r="F383" s="141"/>
    </row>
    <row r="384" spans="5:6" ht="15.75" customHeight="1" x14ac:dyDescent="0.35">
      <c r="E384" s="78"/>
      <c r="F384" s="141"/>
    </row>
    <row r="385" spans="5:6" ht="15.75" customHeight="1" x14ac:dyDescent="0.35">
      <c r="E385" s="78"/>
      <c r="F385" s="141"/>
    </row>
    <row r="386" spans="5:6" ht="15.75" customHeight="1" x14ac:dyDescent="0.35">
      <c r="E386" s="78"/>
      <c r="F386" s="141"/>
    </row>
    <row r="387" spans="5:6" ht="15.75" customHeight="1" x14ac:dyDescent="0.35">
      <c r="E387" s="78"/>
      <c r="F387" s="141"/>
    </row>
    <row r="388" spans="5:6" ht="15.75" customHeight="1" x14ac:dyDescent="0.35">
      <c r="E388" s="78"/>
      <c r="F388" s="141"/>
    </row>
    <row r="389" spans="5:6" ht="15.75" customHeight="1" x14ac:dyDescent="0.35">
      <c r="E389" s="78"/>
      <c r="F389" s="141"/>
    </row>
    <row r="390" spans="5:6" ht="15.75" customHeight="1" x14ac:dyDescent="0.35">
      <c r="E390" s="78"/>
      <c r="F390" s="141"/>
    </row>
    <row r="391" spans="5:6" ht="15.75" customHeight="1" x14ac:dyDescent="0.35">
      <c r="E391" s="78"/>
      <c r="F391" s="141"/>
    </row>
    <row r="392" spans="5:6" ht="15.75" customHeight="1" x14ac:dyDescent="0.35">
      <c r="E392" s="78"/>
      <c r="F392" s="141"/>
    </row>
    <row r="393" spans="5:6" ht="15.75" customHeight="1" x14ac:dyDescent="0.35">
      <c r="E393" s="78"/>
      <c r="F393" s="141"/>
    </row>
    <row r="394" spans="5:6" ht="15.75" customHeight="1" x14ac:dyDescent="0.35">
      <c r="E394" s="78"/>
      <c r="F394" s="141"/>
    </row>
    <row r="395" spans="5:6" ht="15.75" customHeight="1" x14ac:dyDescent="0.35">
      <c r="E395" s="78"/>
      <c r="F395" s="141"/>
    </row>
    <row r="396" spans="5:6" ht="15.75" customHeight="1" x14ac:dyDescent="0.35">
      <c r="E396" s="78"/>
      <c r="F396" s="141"/>
    </row>
    <row r="397" spans="5:6" ht="15.75" customHeight="1" x14ac:dyDescent="0.35">
      <c r="E397" s="78"/>
      <c r="F397" s="141"/>
    </row>
    <row r="398" spans="5:6" ht="15.75" customHeight="1" x14ac:dyDescent="0.35">
      <c r="E398" s="78"/>
      <c r="F398" s="141"/>
    </row>
    <row r="399" spans="5:6" ht="15.75" customHeight="1" x14ac:dyDescent="0.35">
      <c r="E399" s="78"/>
      <c r="F399" s="141"/>
    </row>
    <row r="400" spans="5:6" ht="15.75" customHeight="1" x14ac:dyDescent="0.35">
      <c r="E400" s="78"/>
      <c r="F400" s="141"/>
    </row>
    <row r="401" spans="5:6" ht="15.75" customHeight="1" x14ac:dyDescent="0.35">
      <c r="E401" s="78"/>
      <c r="F401" s="141"/>
    </row>
    <row r="402" spans="5:6" ht="15.75" customHeight="1" x14ac:dyDescent="0.35">
      <c r="E402" s="78"/>
      <c r="F402" s="141"/>
    </row>
    <row r="403" spans="5:6" ht="15.75" customHeight="1" x14ac:dyDescent="0.35">
      <c r="E403" s="78"/>
      <c r="F403" s="141"/>
    </row>
    <row r="404" spans="5:6" ht="15.75" customHeight="1" x14ac:dyDescent="0.35">
      <c r="E404" s="78"/>
      <c r="F404" s="141"/>
    </row>
    <row r="405" spans="5:6" ht="15.75" customHeight="1" x14ac:dyDescent="0.35">
      <c r="E405" s="78"/>
      <c r="F405" s="141"/>
    </row>
    <row r="406" spans="5:6" ht="15.75" customHeight="1" x14ac:dyDescent="0.35">
      <c r="E406" s="78"/>
      <c r="F406" s="141"/>
    </row>
    <row r="407" spans="5:6" ht="15.75" customHeight="1" x14ac:dyDescent="0.35">
      <c r="E407" s="78"/>
      <c r="F407" s="141"/>
    </row>
    <row r="408" spans="5:6" ht="15.75" customHeight="1" x14ac:dyDescent="0.35">
      <c r="E408" s="78"/>
      <c r="F408" s="141"/>
    </row>
    <row r="409" spans="5:6" ht="15.75" customHeight="1" x14ac:dyDescent="0.35">
      <c r="E409" s="78"/>
      <c r="F409" s="141"/>
    </row>
    <row r="410" spans="5:6" ht="15.75" customHeight="1" x14ac:dyDescent="0.35">
      <c r="E410" s="78"/>
      <c r="F410" s="141"/>
    </row>
    <row r="411" spans="5:6" ht="15.75" customHeight="1" x14ac:dyDescent="0.35">
      <c r="E411" s="78"/>
      <c r="F411" s="141"/>
    </row>
    <row r="412" spans="5:6" ht="15.75" customHeight="1" x14ac:dyDescent="0.35">
      <c r="E412" s="78"/>
      <c r="F412" s="141"/>
    </row>
    <row r="413" spans="5:6" ht="15.75" customHeight="1" x14ac:dyDescent="0.35">
      <c r="E413" s="78"/>
      <c r="F413" s="141"/>
    </row>
    <row r="414" spans="5:6" ht="15.75" customHeight="1" x14ac:dyDescent="0.35">
      <c r="E414" s="78"/>
      <c r="F414" s="141"/>
    </row>
    <row r="415" spans="5:6" ht="15.75" customHeight="1" x14ac:dyDescent="0.35">
      <c r="E415" s="78"/>
      <c r="F415" s="141"/>
    </row>
    <row r="416" spans="5:6" ht="15.75" customHeight="1" x14ac:dyDescent="0.35">
      <c r="E416" s="78"/>
      <c r="F416" s="141"/>
    </row>
    <row r="417" spans="5:6" ht="15.75" customHeight="1" x14ac:dyDescent="0.35">
      <c r="E417" s="78"/>
      <c r="F417" s="141"/>
    </row>
    <row r="418" spans="5:6" ht="15.75" customHeight="1" x14ac:dyDescent="0.35">
      <c r="E418" s="78"/>
      <c r="F418" s="141"/>
    </row>
    <row r="419" spans="5:6" ht="15.75" customHeight="1" x14ac:dyDescent="0.35">
      <c r="E419" s="78"/>
      <c r="F419" s="141"/>
    </row>
    <row r="420" spans="5:6" ht="15.75" customHeight="1" x14ac:dyDescent="0.35">
      <c r="E420" s="78"/>
      <c r="F420" s="141"/>
    </row>
    <row r="421" spans="5:6" ht="15.75" customHeight="1" x14ac:dyDescent="0.35">
      <c r="E421" s="78"/>
      <c r="F421" s="141"/>
    </row>
    <row r="422" spans="5:6" ht="15.75" customHeight="1" x14ac:dyDescent="0.35">
      <c r="E422" s="78"/>
      <c r="F422" s="141"/>
    </row>
    <row r="423" spans="5:6" ht="15.75" customHeight="1" x14ac:dyDescent="0.35">
      <c r="E423" s="78"/>
      <c r="F423" s="141"/>
    </row>
    <row r="424" spans="5:6" ht="15.75" customHeight="1" x14ac:dyDescent="0.35">
      <c r="E424" s="78"/>
      <c r="F424" s="141"/>
    </row>
    <row r="425" spans="5:6" ht="15.75" customHeight="1" x14ac:dyDescent="0.35">
      <c r="E425" s="78"/>
      <c r="F425" s="141"/>
    </row>
    <row r="426" spans="5:6" ht="15.75" customHeight="1" x14ac:dyDescent="0.35">
      <c r="E426" s="78"/>
      <c r="F426" s="141"/>
    </row>
    <row r="427" spans="5:6" ht="15.75" customHeight="1" x14ac:dyDescent="0.35">
      <c r="E427" s="78"/>
      <c r="F427" s="141"/>
    </row>
    <row r="428" spans="5:6" ht="15.75" customHeight="1" x14ac:dyDescent="0.35">
      <c r="E428" s="78"/>
      <c r="F428" s="141"/>
    </row>
    <row r="429" spans="5:6" ht="15.75" customHeight="1" x14ac:dyDescent="0.35">
      <c r="E429" s="78"/>
      <c r="F429" s="141"/>
    </row>
    <row r="430" spans="5:6" ht="15.75" customHeight="1" x14ac:dyDescent="0.35">
      <c r="E430" s="78"/>
      <c r="F430" s="141"/>
    </row>
    <row r="431" spans="5:6" ht="15.75" customHeight="1" x14ac:dyDescent="0.35">
      <c r="E431" s="78"/>
      <c r="F431" s="141"/>
    </row>
    <row r="432" spans="5:6" ht="15.75" customHeight="1" x14ac:dyDescent="0.35">
      <c r="E432" s="78"/>
      <c r="F432" s="141"/>
    </row>
    <row r="433" spans="5:6" ht="15.75" customHeight="1" x14ac:dyDescent="0.35">
      <c r="E433" s="78"/>
      <c r="F433" s="141"/>
    </row>
    <row r="434" spans="5:6" ht="15.75" customHeight="1" x14ac:dyDescent="0.35">
      <c r="E434" s="78"/>
      <c r="F434" s="141"/>
    </row>
    <row r="435" spans="5:6" ht="15.75" customHeight="1" x14ac:dyDescent="0.35">
      <c r="E435" s="78"/>
      <c r="F435" s="141"/>
    </row>
    <row r="436" spans="5:6" ht="15.75" customHeight="1" x14ac:dyDescent="0.35">
      <c r="E436" s="78"/>
      <c r="F436" s="141"/>
    </row>
    <row r="437" spans="5:6" ht="15.75" customHeight="1" x14ac:dyDescent="0.35">
      <c r="E437" s="78"/>
      <c r="F437" s="141"/>
    </row>
    <row r="438" spans="5:6" ht="15.75" customHeight="1" x14ac:dyDescent="0.35">
      <c r="E438" s="78"/>
      <c r="F438" s="141"/>
    </row>
    <row r="439" spans="5:6" ht="15.75" customHeight="1" x14ac:dyDescent="0.35">
      <c r="E439" s="78"/>
      <c r="F439" s="141"/>
    </row>
    <row r="440" spans="5:6" ht="15.75" customHeight="1" x14ac:dyDescent="0.35">
      <c r="E440" s="78"/>
      <c r="F440" s="141"/>
    </row>
    <row r="441" spans="5:6" ht="15.75" customHeight="1" x14ac:dyDescent="0.35">
      <c r="E441" s="78"/>
      <c r="F441" s="141"/>
    </row>
    <row r="442" spans="5:6" ht="15.75" customHeight="1" x14ac:dyDescent="0.35">
      <c r="E442" s="78"/>
      <c r="F442" s="141"/>
    </row>
    <row r="443" spans="5:6" ht="15.75" customHeight="1" x14ac:dyDescent="0.35">
      <c r="E443" s="78"/>
      <c r="F443" s="141"/>
    </row>
    <row r="444" spans="5:6" ht="15.75" customHeight="1" x14ac:dyDescent="0.35">
      <c r="E444" s="78"/>
      <c r="F444" s="141"/>
    </row>
    <row r="445" spans="5:6" ht="15.75" customHeight="1" x14ac:dyDescent="0.35">
      <c r="E445" s="78"/>
      <c r="F445" s="141"/>
    </row>
    <row r="446" spans="5:6" ht="15.75" customHeight="1" x14ac:dyDescent="0.35">
      <c r="E446" s="78"/>
      <c r="F446" s="141"/>
    </row>
    <row r="447" spans="5:6" ht="15.75" customHeight="1" x14ac:dyDescent="0.35">
      <c r="E447" s="78"/>
      <c r="F447" s="141"/>
    </row>
    <row r="448" spans="5:6" ht="15.75" customHeight="1" x14ac:dyDescent="0.35">
      <c r="E448" s="78"/>
      <c r="F448" s="141"/>
    </row>
    <row r="449" spans="5:6" ht="15.75" customHeight="1" x14ac:dyDescent="0.35">
      <c r="E449" s="78"/>
      <c r="F449" s="141"/>
    </row>
    <row r="450" spans="5:6" ht="15.75" customHeight="1" x14ac:dyDescent="0.35">
      <c r="E450" s="78"/>
      <c r="F450" s="141"/>
    </row>
    <row r="451" spans="5:6" ht="15.75" customHeight="1" x14ac:dyDescent="0.35">
      <c r="E451" s="78"/>
      <c r="F451" s="141"/>
    </row>
    <row r="452" spans="5:6" ht="15.75" customHeight="1" x14ac:dyDescent="0.35">
      <c r="E452" s="78"/>
      <c r="F452" s="141"/>
    </row>
    <row r="453" spans="5:6" ht="15.75" customHeight="1" x14ac:dyDescent="0.35">
      <c r="E453" s="78"/>
      <c r="F453" s="141"/>
    </row>
    <row r="454" spans="5:6" ht="15.75" customHeight="1" x14ac:dyDescent="0.35">
      <c r="E454" s="78"/>
      <c r="F454" s="141"/>
    </row>
    <row r="455" spans="5:6" ht="15.75" customHeight="1" x14ac:dyDescent="0.35">
      <c r="E455" s="78"/>
      <c r="F455" s="141"/>
    </row>
    <row r="456" spans="5:6" ht="15.75" customHeight="1" x14ac:dyDescent="0.35">
      <c r="E456" s="78"/>
      <c r="F456" s="141"/>
    </row>
    <row r="457" spans="5:6" ht="15.75" customHeight="1" x14ac:dyDescent="0.35">
      <c r="E457" s="78"/>
      <c r="F457" s="141"/>
    </row>
    <row r="458" spans="5:6" ht="15.75" customHeight="1" x14ac:dyDescent="0.35">
      <c r="E458" s="78"/>
      <c r="F458" s="141"/>
    </row>
    <row r="459" spans="5:6" ht="15.75" customHeight="1" x14ac:dyDescent="0.35">
      <c r="E459" s="78"/>
      <c r="F459" s="141"/>
    </row>
    <row r="460" spans="5:6" ht="15.75" customHeight="1" x14ac:dyDescent="0.35">
      <c r="E460" s="78"/>
      <c r="F460" s="141"/>
    </row>
    <row r="461" spans="5:6" ht="15.75" customHeight="1" x14ac:dyDescent="0.35">
      <c r="E461" s="78"/>
      <c r="F461" s="141"/>
    </row>
    <row r="462" spans="5:6" ht="15.75" customHeight="1" x14ac:dyDescent="0.35">
      <c r="E462" s="78"/>
      <c r="F462" s="141"/>
    </row>
    <row r="463" spans="5:6" ht="15.75" customHeight="1" x14ac:dyDescent="0.35">
      <c r="E463" s="78"/>
      <c r="F463" s="141"/>
    </row>
    <row r="464" spans="5:6" ht="15.75" customHeight="1" x14ac:dyDescent="0.35">
      <c r="E464" s="78"/>
      <c r="F464" s="141"/>
    </row>
    <row r="465" spans="5:6" ht="15.75" customHeight="1" x14ac:dyDescent="0.35">
      <c r="E465" s="78"/>
      <c r="F465" s="141"/>
    </row>
    <row r="466" spans="5:6" ht="15.75" customHeight="1" x14ac:dyDescent="0.35">
      <c r="E466" s="78"/>
      <c r="F466" s="141"/>
    </row>
    <row r="467" spans="5:6" ht="15.75" customHeight="1" x14ac:dyDescent="0.35">
      <c r="E467" s="78"/>
      <c r="F467" s="141"/>
    </row>
    <row r="468" spans="5:6" ht="15.75" customHeight="1" x14ac:dyDescent="0.35">
      <c r="E468" s="78"/>
      <c r="F468" s="141"/>
    </row>
    <row r="469" spans="5:6" ht="15.75" customHeight="1" x14ac:dyDescent="0.35">
      <c r="E469" s="78"/>
      <c r="F469" s="141"/>
    </row>
    <row r="470" spans="5:6" ht="15.75" customHeight="1" x14ac:dyDescent="0.35">
      <c r="E470" s="78"/>
      <c r="F470" s="141"/>
    </row>
    <row r="471" spans="5:6" ht="15.75" customHeight="1" x14ac:dyDescent="0.35">
      <c r="E471" s="78"/>
      <c r="F471" s="141"/>
    </row>
    <row r="472" spans="5:6" ht="15.75" customHeight="1" x14ac:dyDescent="0.35">
      <c r="E472" s="78"/>
      <c r="F472" s="141"/>
    </row>
    <row r="473" spans="5:6" ht="15.75" customHeight="1" x14ac:dyDescent="0.35">
      <c r="E473" s="78"/>
      <c r="F473" s="141"/>
    </row>
    <row r="474" spans="5:6" ht="15.75" customHeight="1" x14ac:dyDescent="0.35">
      <c r="E474" s="78"/>
      <c r="F474" s="141"/>
    </row>
    <row r="475" spans="5:6" ht="15.75" customHeight="1" x14ac:dyDescent="0.35">
      <c r="E475" s="78"/>
      <c r="F475" s="141"/>
    </row>
    <row r="476" spans="5:6" ht="15.75" customHeight="1" x14ac:dyDescent="0.35">
      <c r="E476" s="78"/>
      <c r="F476" s="141"/>
    </row>
    <row r="477" spans="5:6" ht="15.75" customHeight="1" x14ac:dyDescent="0.35">
      <c r="E477" s="78"/>
      <c r="F477" s="141"/>
    </row>
    <row r="478" spans="5:6" ht="15.75" customHeight="1" x14ac:dyDescent="0.35">
      <c r="E478" s="78"/>
      <c r="F478" s="141"/>
    </row>
    <row r="479" spans="5:6" ht="15.75" customHeight="1" x14ac:dyDescent="0.35">
      <c r="E479" s="78"/>
      <c r="F479" s="141"/>
    </row>
    <row r="480" spans="5:6" ht="15.75" customHeight="1" x14ac:dyDescent="0.35">
      <c r="E480" s="78"/>
      <c r="F480" s="141"/>
    </row>
    <row r="481" spans="5:6" ht="15.75" customHeight="1" x14ac:dyDescent="0.35">
      <c r="E481" s="78"/>
      <c r="F481" s="141"/>
    </row>
    <row r="482" spans="5:6" ht="15.75" customHeight="1" x14ac:dyDescent="0.35">
      <c r="E482" s="78"/>
      <c r="F482" s="141"/>
    </row>
    <row r="483" spans="5:6" ht="15.75" customHeight="1" x14ac:dyDescent="0.35">
      <c r="E483" s="78"/>
      <c r="F483" s="141"/>
    </row>
    <row r="484" spans="5:6" ht="15.75" customHeight="1" x14ac:dyDescent="0.35">
      <c r="E484" s="78"/>
      <c r="F484" s="141"/>
    </row>
    <row r="485" spans="5:6" ht="15.75" customHeight="1" x14ac:dyDescent="0.35">
      <c r="E485" s="78"/>
      <c r="F485" s="141"/>
    </row>
    <row r="486" spans="5:6" ht="15.75" customHeight="1" x14ac:dyDescent="0.35">
      <c r="E486" s="78"/>
      <c r="F486" s="141"/>
    </row>
    <row r="487" spans="5:6" ht="15.75" customHeight="1" x14ac:dyDescent="0.35">
      <c r="E487" s="78"/>
      <c r="F487" s="141"/>
    </row>
    <row r="488" spans="5:6" ht="15.75" customHeight="1" x14ac:dyDescent="0.35">
      <c r="E488" s="78"/>
      <c r="F488" s="141"/>
    </row>
    <row r="489" spans="5:6" ht="15.75" customHeight="1" x14ac:dyDescent="0.35">
      <c r="E489" s="78"/>
      <c r="F489" s="141"/>
    </row>
    <row r="490" spans="5:6" ht="15.75" customHeight="1" x14ac:dyDescent="0.35">
      <c r="E490" s="78"/>
      <c r="F490" s="141"/>
    </row>
    <row r="491" spans="5:6" ht="15.75" customHeight="1" x14ac:dyDescent="0.35">
      <c r="E491" s="78"/>
      <c r="F491" s="141"/>
    </row>
    <row r="492" spans="5:6" ht="15.75" customHeight="1" x14ac:dyDescent="0.35">
      <c r="E492" s="78"/>
      <c r="F492" s="141"/>
    </row>
    <row r="493" spans="5:6" ht="15.75" customHeight="1" x14ac:dyDescent="0.35">
      <c r="E493" s="78"/>
      <c r="F493" s="141"/>
    </row>
    <row r="494" spans="5:6" ht="15.75" customHeight="1" x14ac:dyDescent="0.35">
      <c r="E494" s="78"/>
      <c r="F494" s="141"/>
    </row>
    <row r="495" spans="5:6" ht="15.75" customHeight="1" x14ac:dyDescent="0.35">
      <c r="E495" s="78"/>
      <c r="F495" s="141"/>
    </row>
    <row r="496" spans="5:6" ht="15.75" customHeight="1" x14ac:dyDescent="0.35">
      <c r="E496" s="78"/>
      <c r="F496" s="141"/>
    </row>
    <row r="497" spans="5:6" ht="15.75" customHeight="1" x14ac:dyDescent="0.35">
      <c r="E497" s="78"/>
      <c r="F497" s="141"/>
    </row>
    <row r="498" spans="5:6" ht="15.75" customHeight="1" x14ac:dyDescent="0.35">
      <c r="E498" s="78"/>
      <c r="F498" s="141"/>
    </row>
    <row r="499" spans="5:6" ht="15.75" customHeight="1" x14ac:dyDescent="0.35">
      <c r="E499" s="78"/>
      <c r="F499" s="141"/>
    </row>
    <row r="500" spans="5:6" ht="15.75" customHeight="1" x14ac:dyDescent="0.35">
      <c r="E500" s="78"/>
      <c r="F500" s="141"/>
    </row>
    <row r="501" spans="5:6" ht="15.75" customHeight="1" x14ac:dyDescent="0.35">
      <c r="E501" s="78"/>
      <c r="F501" s="141"/>
    </row>
    <row r="502" spans="5:6" ht="15.75" customHeight="1" x14ac:dyDescent="0.35">
      <c r="E502" s="78"/>
      <c r="F502" s="141"/>
    </row>
    <row r="503" spans="5:6" ht="15.75" customHeight="1" x14ac:dyDescent="0.35">
      <c r="E503" s="78"/>
      <c r="F503" s="141"/>
    </row>
    <row r="504" spans="5:6" ht="15.75" customHeight="1" x14ac:dyDescent="0.35">
      <c r="E504" s="78"/>
      <c r="F504" s="141"/>
    </row>
    <row r="505" spans="5:6" ht="15.75" customHeight="1" x14ac:dyDescent="0.35">
      <c r="E505" s="78"/>
      <c r="F505" s="141"/>
    </row>
    <row r="506" spans="5:6" ht="15.75" customHeight="1" x14ac:dyDescent="0.35">
      <c r="E506" s="78"/>
      <c r="F506" s="141"/>
    </row>
    <row r="507" spans="5:6" ht="15.75" customHeight="1" x14ac:dyDescent="0.35">
      <c r="E507" s="78"/>
      <c r="F507" s="141"/>
    </row>
    <row r="508" spans="5:6" ht="15.75" customHeight="1" x14ac:dyDescent="0.35">
      <c r="E508" s="78"/>
      <c r="F508" s="141"/>
    </row>
    <row r="509" spans="5:6" ht="15.75" customHeight="1" x14ac:dyDescent="0.35">
      <c r="E509" s="78"/>
      <c r="F509" s="141"/>
    </row>
    <row r="510" spans="5:6" ht="15.75" customHeight="1" x14ac:dyDescent="0.35">
      <c r="E510" s="78"/>
      <c r="F510" s="141"/>
    </row>
    <row r="511" spans="5:6" ht="15.75" customHeight="1" x14ac:dyDescent="0.35">
      <c r="E511" s="78"/>
      <c r="F511" s="141"/>
    </row>
    <row r="512" spans="5:6" ht="15.75" customHeight="1" x14ac:dyDescent="0.35">
      <c r="E512" s="78"/>
      <c r="F512" s="141"/>
    </row>
    <row r="513" spans="5:6" ht="15.75" customHeight="1" x14ac:dyDescent="0.35">
      <c r="E513" s="78"/>
      <c r="F513" s="141"/>
    </row>
    <row r="514" spans="5:6" ht="15.75" customHeight="1" x14ac:dyDescent="0.35">
      <c r="E514" s="78"/>
      <c r="F514" s="141"/>
    </row>
    <row r="515" spans="5:6" ht="15.75" customHeight="1" x14ac:dyDescent="0.35">
      <c r="E515" s="78"/>
      <c r="F515" s="141"/>
    </row>
    <row r="516" spans="5:6" ht="15.75" customHeight="1" x14ac:dyDescent="0.35">
      <c r="E516" s="78"/>
      <c r="F516" s="141"/>
    </row>
    <row r="517" spans="5:6" ht="15.75" customHeight="1" x14ac:dyDescent="0.35">
      <c r="E517" s="78"/>
      <c r="F517" s="141"/>
    </row>
    <row r="518" spans="5:6" ht="15.75" customHeight="1" x14ac:dyDescent="0.35">
      <c r="E518" s="78"/>
      <c r="F518" s="141"/>
    </row>
    <row r="519" spans="5:6" ht="15.75" customHeight="1" x14ac:dyDescent="0.35">
      <c r="E519" s="78"/>
      <c r="F519" s="141"/>
    </row>
    <row r="520" spans="5:6" ht="15.75" customHeight="1" x14ac:dyDescent="0.35">
      <c r="E520" s="78"/>
      <c r="F520" s="141"/>
    </row>
    <row r="521" spans="5:6" ht="15.75" customHeight="1" x14ac:dyDescent="0.35">
      <c r="E521" s="78"/>
      <c r="F521" s="141"/>
    </row>
    <row r="522" spans="5:6" ht="15.75" customHeight="1" x14ac:dyDescent="0.35">
      <c r="E522" s="78"/>
      <c r="F522" s="141"/>
    </row>
    <row r="523" spans="5:6" ht="15.75" customHeight="1" x14ac:dyDescent="0.35">
      <c r="E523" s="78"/>
      <c r="F523" s="141"/>
    </row>
    <row r="524" spans="5:6" ht="15.75" customHeight="1" x14ac:dyDescent="0.35">
      <c r="E524" s="78"/>
      <c r="F524" s="141"/>
    </row>
    <row r="525" spans="5:6" ht="15.75" customHeight="1" x14ac:dyDescent="0.35">
      <c r="E525" s="78"/>
      <c r="F525" s="141"/>
    </row>
    <row r="526" spans="5:6" ht="15.75" customHeight="1" x14ac:dyDescent="0.35">
      <c r="E526" s="78"/>
      <c r="F526" s="141"/>
    </row>
    <row r="527" spans="5:6" ht="15.75" customHeight="1" x14ac:dyDescent="0.35">
      <c r="E527" s="78"/>
      <c r="F527" s="141"/>
    </row>
    <row r="528" spans="5:6" ht="15.75" customHeight="1" x14ac:dyDescent="0.35">
      <c r="E528" s="78"/>
      <c r="F528" s="141"/>
    </row>
    <row r="529" spans="5:6" ht="15.75" customHeight="1" x14ac:dyDescent="0.35">
      <c r="E529" s="78"/>
      <c r="F529" s="141"/>
    </row>
    <row r="530" spans="5:6" ht="15.75" customHeight="1" x14ac:dyDescent="0.35">
      <c r="E530" s="78"/>
      <c r="F530" s="141"/>
    </row>
    <row r="531" spans="5:6" ht="15.75" customHeight="1" x14ac:dyDescent="0.35">
      <c r="E531" s="78"/>
      <c r="F531" s="141"/>
    </row>
    <row r="532" spans="5:6" ht="15.75" customHeight="1" x14ac:dyDescent="0.35">
      <c r="E532" s="78"/>
      <c r="F532" s="141"/>
    </row>
    <row r="533" spans="5:6" ht="15.75" customHeight="1" x14ac:dyDescent="0.35">
      <c r="E533" s="78"/>
      <c r="F533" s="141"/>
    </row>
    <row r="534" spans="5:6" ht="15.75" customHeight="1" x14ac:dyDescent="0.35">
      <c r="E534" s="78"/>
      <c r="F534" s="141"/>
    </row>
    <row r="535" spans="5:6" ht="15.75" customHeight="1" x14ac:dyDescent="0.35">
      <c r="E535" s="78"/>
      <c r="F535" s="141"/>
    </row>
    <row r="536" spans="5:6" ht="15.75" customHeight="1" x14ac:dyDescent="0.35">
      <c r="E536" s="78"/>
      <c r="F536" s="141"/>
    </row>
    <row r="537" spans="5:6" ht="15.75" customHeight="1" x14ac:dyDescent="0.35">
      <c r="E537" s="78"/>
      <c r="F537" s="141"/>
    </row>
    <row r="538" spans="5:6" ht="15.75" customHeight="1" x14ac:dyDescent="0.35">
      <c r="E538" s="78"/>
      <c r="F538" s="141"/>
    </row>
    <row r="539" spans="5:6" ht="15.75" customHeight="1" x14ac:dyDescent="0.35">
      <c r="E539" s="78"/>
      <c r="F539" s="141"/>
    </row>
    <row r="540" spans="5:6" ht="15.75" customHeight="1" x14ac:dyDescent="0.35">
      <c r="E540" s="78"/>
      <c r="F540" s="141"/>
    </row>
    <row r="541" spans="5:6" ht="15.75" customHeight="1" x14ac:dyDescent="0.35">
      <c r="E541" s="78"/>
      <c r="F541" s="141"/>
    </row>
    <row r="542" spans="5:6" ht="15.75" customHeight="1" x14ac:dyDescent="0.35">
      <c r="E542" s="78"/>
      <c r="F542" s="141"/>
    </row>
    <row r="543" spans="5:6" ht="15.75" customHeight="1" x14ac:dyDescent="0.35">
      <c r="E543" s="78"/>
      <c r="F543" s="141"/>
    </row>
    <row r="544" spans="5:6" ht="15.75" customHeight="1" x14ac:dyDescent="0.35">
      <c r="E544" s="78"/>
      <c r="F544" s="141"/>
    </row>
    <row r="545" spans="5:6" ht="15.75" customHeight="1" x14ac:dyDescent="0.35">
      <c r="E545" s="78"/>
      <c r="F545" s="141"/>
    </row>
    <row r="546" spans="5:6" ht="15.75" customHeight="1" x14ac:dyDescent="0.35">
      <c r="E546" s="78"/>
      <c r="F546" s="141"/>
    </row>
    <row r="547" spans="5:6" ht="15.75" customHeight="1" x14ac:dyDescent="0.35">
      <c r="E547" s="78"/>
      <c r="F547" s="141"/>
    </row>
    <row r="548" spans="5:6" ht="15.75" customHeight="1" x14ac:dyDescent="0.35">
      <c r="E548" s="78"/>
      <c r="F548" s="141"/>
    </row>
    <row r="549" spans="5:6" ht="15.75" customHeight="1" x14ac:dyDescent="0.35">
      <c r="E549" s="78"/>
      <c r="F549" s="141"/>
    </row>
    <row r="550" spans="5:6" ht="15.75" customHeight="1" x14ac:dyDescent="0.35">
      <c r="E550" s="78"/>
      <c r="F550" s="141"/>
    </row>
    <row r="551" spans="5:6" ht="15.75" customHeight="1" x14ac:dyDescent="0.35">
      <c r="E551" s="78"/>
      <c r="F551" s="141"/>
    </row>
    <row r="552" spans="5:6" ht="15.75" customHeight="1" x14ac:dyDescent="0.35">
      <c r="E552" s="78"/>
      <c r="F552" s="141"/>
    </row>
    <row r="553" spans="5:6" ht="15.75" customHeight="1" x14ac:dyDescent="0.35">
      <c r="E553" s="78"/>
      <c r="F553" s="141"/>
    </row>
    <row r="554" spans="5:6" ht="15.75" customHeight="1" x14ac:dyDescent="0.35">
      <c r="E554" s="78"/>
      <c r="F554" s="141"/>
    </row>
    <row r="555" spans="5:6" ht="15.75" customHeight="1" x14ac:dyDescent="0.35">
      <c r="E555" s="78"/>
      <c r="F555" s="141"/>
    </row>
    <row r="556" spans="5:6" ht="15.75" customHeight="1" x14ac:dyDescent="0.35">
      <c r="E556" s="78"/>
      <c r="F556" s="141"/>
    </row>
    <row r="557" spans="5:6" ht="15.75" customHeight="1" x14ac:dyDescent="0.35">
      <c r="E557" s="78"/>
      <c r="F557" s="141"/>
    </row>
    <row r="558" spans="5:6" ht="15.75" customHeight="1" x14ac:dyDescent="0.35">
      <c r="E558" s="78"/>
      <c r="F558" s="141"/>
    </row>
    <row r="559" spans="5:6" ht="15.75" customHeight="1" x14ac:dyDescent="0.35">
      <c r="E559" s="78"/>
      <c r="F559" s="141"/>
    </row>
    <row r="560" spans="5:6" ht="15.75" customHeight="1" x14ac:dyDescent="0.35">
      <c r="E560" s="78"/>
      <c r="F560" s="141"/>
    </row>
    <row r="561" spans="5:6" ht="15.75" customHeight="1" x14ac:dyDescent="0.35">
      <c r="E561" s="78"/>
      <c r="F561" s="141"/>
    </row>
    <row r="562" spans="5:6" ht="15.75" customHeight="1" x14ac:dyDescent="0.35">
      <c r="E562" s="78"/>
      <c r="F562" s="141"/>
    </row>
    <row r="563" spans="5:6" ht="15.75" customHeight="1" x14ac:dyDescent="0.35">
      <c r="E563" s="78"/>
      <c r="F563" s="141"/>
    </row>
    <row r="564" spans="5:6" ht="15.75" customHeight="1" x14ac:dyDescent="0.35">
      <c r="E564" s="78"/>
      <c r="F564" s="141"/>
    </row>
    <row r="565" spans="5:6" ht="15.75" customHeight="1" x14ac:dyDescent="0.35">
      <c r="E565" s="78"/>
      <c r="F565" s="141"/>
    </row>
    <row r="566" spans="5:6" ht="15.75" customHeight="1" x14ac:dyDescent="0.35">
      <c r="E566" s="78"/>
      <c r="F566" s="141"/>
    </row>
    <row r="567" spans="5:6" ht="15.75" customHeight="1" x14ac:dyDescent="0.35">
      <c r="E567" s="78"/>
      <c r="F567" s="141"/>
    </row>
    <row r="568" spans="5:6" ht="15.75" customHeight="1" x14ac:dyDescent="0.35">
      <c r="E568" s="78"/>
      <c r="F568" s="141"/>
    </row>
    <row r="569" spans="5:6" ht="15.75" customHeight="1" x14ac:dyDescent="0.35">
      <c r="E569" s="78"/>
      <c r="F569" s="141"/>
    </row>
    <row r="570" spans="5:6" ht="15.75" customHeight="1" x14ac:dyDescent="0.35">
      <c r="E570" s="78"/>
      <c r="F570" s="141"/>
    </row>
    <row r="571" spans="5:6" ht="15.75" customHeight="1" x14ac:dyDescent="0.35">
      <c r="E571" s="78"/>
      <c r="F571" s="141"/>
    </row>
    <row r="572" spans="5:6" ht="15.75" customHeight="1" x14ac:dyDescent="0.35">
      <c r="E572" s="78"/>
      <c r="F572" s="141"/>
    </row>
    <row r="573" spans="5:6" ht="15.75" customHeight="1" x14ac:dyDescent="0.35">
      <c r="E573" s="78"/>
      <c r="F573" s="141"/>
    </row>
    <row r="574" spans="5:6" ht="15.75" customHeight="1" x14ac:dyDescent="0.35">
      <c r="E574" s="78"/>
      <c r="F574" s="141"/>
    </row>
    <row r="575" spans="5:6" ht="15.75" customHeight="1" x14ac:dyDescent="0.35">
      <c r="E575" s="78"/>
      <c r="F575" s="141"/>
    </row>
    <row r="576" spans="5:6" ht="15.75" customHeight="1" x14ac:dyDescent="0.35">
      <c r="E576" s="78"/>
      <c r="F576" s="141"/>
    </row>
    <row r="577" spans="5:6" ht="15.75" customHeight="1" x14ac:dyDescent="0.35">
      <c r="E577" s="78"/>
      <c r="F577" s="141"/>
    </row>
    <row r="578" spans="5:6" ht="15.75" customHeight="1" x14ac:dyDescent="0.35">
      <c r="E578" s="78"/>
      <c r="F578" s="141"/>
    </row>
    <row r="579" spans="5:6" ht="15.75" customHeight="1" x14ac:dyDescent="0.35">
      <c r="E579" s="78"/>
      <c r="F579" s="141"/>
    </row>
    <row r="580" spans="5:6" ht="15.75" customHeight="1" x14ac:dyDescent="0.35">
      <c r="E580" s="78"/>
      <c r="F580" s="141"/>
    </row>
    <row r="581" spans="5:6" ht="15.75" customHeight="1" x14ac:dyDescent="0.35">
      <c r="E581" s="78"/>
      <c r="F581" s="141"/>
    </row>
    <row r="582" spans="5:6" ht="15.75" customHeight="1" x14ac:dyDescent="0.35">
      <c r="E582" s="78"/>
      <c r="F582" s="141"/>
    </row>
    <row r="583" spans="5:6" ht="15.75" customHeight="1" x14ac:dyDescent="0.35">
      <c r="E583" s="78"/>
      <c r="F583" s="141"/>
    </row>
    <row r="584" spans="5:6" ht="15.75" customHeight="1" x14ac:dyDescent="0.35">
      <c r="E584" s="78"/>
      <c r="F584" s="141"/>
    </row>
    <row r="585" spans="5:6" ht="15.75" customHeight="1" x14ac:dyDescent="0.35">
      <c r="E585" s="78"/>
      <c r="F585" s="141"/>
    </row>
    <row r="586" spans="5:6" ht="15.75" customHeight="1" x14ac:dyDescent="0.35">
      <c r="E586" s="78"/>
      <c r="F586" s="141"/>
    </row>
    <row r="587" spans="5:6" ht="15.75" customHeight="1" x14ac:dyDescent="0.35">
      <c r="E587" s="78"/>
      <c r="F587" s="141"/>
    </row>
    <row r="588" spans="5:6" ht="15.75" customHeight="1" x14ac:dyDescent="0.35">
      <c r="E588" s="78"/>
      <c r="F588" s="141"/>
    </row>
    <row r="589" spans="5:6" ht="15.75" customHeight="1" x14ac:dyDescent="0.35">
      <c r="E589" s="78"/>
      <c r="F589" s="141"/>
    </row>
    <row r="590" spans="5:6" ht="15.75" customHeight="1" x14ac:dyDescent="0.35">
      <c r="E590" s="78"/>
      <c r="F590" s="141"/>
    </row>
    <row r="591" spans="5:6" ht="15.75" customHeight="1" x14ac:dyDescent="0.35">
      <c r="E591" s="78"/>
      <c r="F591" s="141"/>
    </row>
    <row r="592" spans="5:6" ht="15.75" customHeight="1" x14ac:dyDescent="0.35">
      <c r="E592" s="78"/>
      <c r="F592" s="141"/>
    </row>
    <row r="593" spans="5:6" ht="15.75" customHeight="1" x14ac:dyDescent="0.35">
      <c r="E593" s="78"/>
      <c r="F593" s="141"/>
    </row>
    <row r="594" spans="5:6" ht="15.75" customHeight="1" x14ac:dyDescent="0.35">
      <c r="E594" s="78"/>
      <c r="F594" s="141"/>
    </row>
    <row r="595" spans="5:6" ht="15.75" customHeight="1" x14ac:dyDescent="0.35">
      <c r="E595" s="78"/>
      <c r="F595" s="141"/>
    </row>
    <row r="596" spans="5:6" ht="15.75" customHeight="1" x14ac:dyDescent="0.35">
      <c r="E596" s="78"/>
      <c r="F596" s="141"/>
    </row>
    <row r="597" spans="5:6" ht="15.75" customHeight="1" x14ac:dyDescent="0.35">
      <c r="E597" s="78"/>
      <c r="F597" s="141"/>
    </row>
    <row r="598" spans="5:6" ht="15.75" customHeight="1" x14ac:dyDescent="0.35">
      <c r="E598" s="78"/>
      <c r="F598" s="141"/>
    </row>
    <row r="599" spans="5:6" ht="15.75" customHeight="1" x14ac:dyDescent="0.35">
      <c r="E599" s="78"/>
      <c r="F599" s="141"/>
    </row>
    <row r="600" spans="5:6" ht="15.75" customHeight="1" x14ac:dyDescent="0.35">
      <c r="E600" s="78"/>
      <c r="F600" s="141"/>
    </row>
    <row r="601" spans="5:6" ht="15.75" customHeight="1" x14ac:dyDescent="0.35">
      <c r="E601" s="78"/>
      <c r="F601" s="141"/>
    </row>
    <row r="602" spans="5:6" ht="15.75" customHeight="1" x14ac:dyDescent="0.35">
      <c r="E602" s="78"/>
      <c r="F602" s="141"/>
    </row>
    <row r="603" spans="5:6" ht="15.75" customHeight="1" x14ac:dyDescent="0.35">
      <c r="E603" s="78"/>
      <c r="F603" s="141"/>
    </row>
    <row r="604" spans="5:6" ht="15.75" customHeight="1" x14ac:dyDescent="0.35">
      <c r="E604" s="78"/>
      <c r="F604" s="141"/>
    </row>
    <row r="605" spans="5:6" ht="15.75" customHeight="1" x14ac:dyDescent="0.35">
      <c r="E605" s="78"/>
      <c r="F605" s="141"/>
    </row>
    <row r="606" spans="5:6" ht="15.75" customHeight="1" x14ac:dyDescent="0.35">
      <c r="E606" s="78"/>
      <c r="F606" s="141"/>
    </row>
    <row r="607" spans="5:6" ht="15.75" customHeight="1" x14ac:dyDescent="0.35">
      <c r="E607" s="78"/>
      <c r="F607" s="141"/>
    </row>
    <row r="608" spans="5:6" ht="15.75" customHeight="1" x14ac:dyDescent="0.35">
      <c r="E608" s="78"/>
      <c r="F608" s="141"/>
    </row>
    <row r="609" spans="5:6" ht="15.75" customHeight="1" x14ac:dyDescent="0.35">
      <c r="E609" s="78"/>
      <c r="F609" s="141"/>
    </row>
    <row r="610" spans="5:6" ht="15.75" customHeight="1" x14ac:dyDescent="0.35">
      <c r="E610" s="78"/>
      <c r="F610" s="141"/>
    </row>
    <row r="611" spans="5:6" ht="15.75" customHeight="1" x14ac:dyDescent="0.35">
      <c r="E611" s="78"/>
      <c r="F611" s="141"/>
    </row>
    <row r="612" spans="5:6" ht="15.75" customHeight="1" x14ac:dyDescent="0.35">
      <c r="E612" s="78"/>
      <c r="F612" s="141"/>
    </row>
    <row r="613" spans="5:6" ht="15.75" customHeight="1" x14ac:dyDescent="0.35">
      <c r="E613" s="78"/>
      <c r="F613" s="141"/>
    </row>
    <row r="614" spans="5:6" ht="15.75" customHeight="1" x14ac:dyDescent="0.35">
      <c r="E614" s="78"/>
      <c r="F614" s="141"/>
    </row>
    <row r="615" spans="5:6" ht="15.75" customHeight="1" x14ac:dyDescent="0.35">
      <c r="E615" s="78"/>
      <c r="F615" s="141"/>
    </row>
    <row r="616" spans="5:6" ht="15.75" customHeight="1" x14ac:dyDescent="0.35">
      <c r="E616" s="78"/>
      <c r="F616" s="141"/>
    </row>
    <row r="617" spans="5:6" ht="15.75" customHeight="1" x14ac:dyDescent="0.35">
      <c r="E617" s="78"/>
      <c r="F617" s="141"/>
    </row>
    <row r="618" spans="5:6" ht="15.75" customHeight="1" x14ac:dyDescent="0.35">
      <c r="E618" s="78"/>
      <c r="F618" s="141"/>
    </row>
    <row r="619" spans="5:6" ht="15.75" customHeight="1" x14ac:dyDescent="0.35">
      <c r="E619" s="78"/>
      <c r="F619" s="141"/>
    </row>
    <row r="620" spans="5:6" ht="15.75" customHeight="1" x14ac:dyDescent="0.35">
      <c r="E620" s="78"/>
      <c r="F620" s="141"/>
    </row>
    <row r="621" spans="5:6" ht="15.75" customHeight="1" x14ac:dyDescent="0.35">
      <c r="E621" s="78"/>
      <c r="F621" s="141"/>
    </row>
    <row r="622" spans="5:6" ht="15.75" customHeight="1" x14ac:dyDescent="0.35">
      <c r="E622" s="78"/>
      <c r="F622" s="141"/>
    </row>
    <row r="623" spans="5:6" ht="15.75" customHeight="1" x14ac:dyDescent="0.35">
      <c r="E623" s="78"/>
      <c r="F623" s="141"/>
    </row>
    <row r="624" spans="5:6" ht="15.75" customHeight="1" x14ac:dyDescent="0.35">
      <c r="E624" s="78"/>
      <c r="F624" s="141"/>
    </row>
    <row r="625" spans="5:6" ht="15.75" customHeight="1" x14ac:dyDescent="0.35">
      <c r="E625" s="78"/>
      <c r="F625" s="141"/>
    </row>
    <row r="626" spans="5:6" ht="15.75" customHeight="1" x14ac:dyDescent="0.35">
      <c r="E626" s="78"/>
      <c r="F626" s="141"/>
    </row>
    <row r="627" spans="5:6" ht="15.75" customHeight="1" x14ac:dyDescent="0.35">
      <c r="E627" s="78"/>
      <c r="F627" s="141"/>
    </row>
    <row r="628" spans="5:6" ht="15.75" customHeight="1" x14ac:dyDescent="0.35">
      <c r="E628" s="78"/>
      <c r="F628" s="141"/>
    </row>
    <row r="629" spans="5:6" ht="15.75" customHeight="1" x14ac:dyDescent="0.35">
      <c r="E629" s="78"/>
      <c r="F629" s="141"/>
    </row>
    <row r="630" spans="5:6" ht="15.75" customHeight="1" x14ac:dyDescent="0.35">
      <c r="E630" s="78"/>
      <c r="F630" s="141"/>
    </row>
    <row r="631" spans="5:6" ht="15.75" customHeight="1" x14ac:dyDescent="0.35">
      <c r="E631" s="78"/>
      <c r="F631" s="141"/>
    </row>
    <row r="632" spans="5:6" ht="15.75" customHeight="1" x14ac:dyDescent="0.35">
      <c r="E632" s="78"/>
      <c r="F632" s="141"/>
    </row>
    <row r="633" spans="5:6" ht="15.75" customHeight="1" x14ac:dyDescent="0.35">
      <c r="E633" s="78"/>
      <c r="F633" s="141"/>
    </row>
    <row r="634" spans="5:6" ht="15.75" customHeight="1" x14ac:dyDescent="0.35">
      <c r="E634" s="78"/>
      <c r="F634" s="141"/>
    </row>
    <row r="635" spans="5:6" ht="15.75" customHeight="1" x14ac:dyDescent="0.35">
      <c r="E635" s="78"/>
      <c r="F635" s="141"/>
    </row>
    <row r="636" spans="5:6" ht="15.75" customHeight="1" x14ac:dyDescent="0.35">
      <c r="E636" s="78"/>
      <c r="F636" s="141"/>
    </row>
    <row r="637" spans="5:6" ht="15.75" customHeight="1" x14ac:dyDescent="0.35">
      <c r="E637" s="78"/>
      <c r="F637" s="141"/>
    </row>
    <row r="638" spans="5:6" ht="15.75" customHeight="1" x14ac:dyDescent="0.35">
      <c r="E638" s="78"/>
      <c r="F638" s="141"/>
    </row>
    <row r="639" spans="5:6" ht="15.75" customHeight="1" x14ac:dyDescent="0.35">
      <c r="E639" s="78"/>
      <c r="F639" s="141"/>
    </row>
    <row r="640" spans="5:6" ht="15.75" customHeight="1" x14ac:dyDescent="0.35">
      <c r="E640" s="78"/>
      <c r="F640" s="141"/>
    </row>
    <row r="641" spans="5:6" ht="15.75" customHeight="1" x14ac:dyDescent="0.35">
      <c r="E641" s="78"/>
      <c r="F641" s="141"/>
    </row>
    <row r="642" spans="5:6" ht="15.75" customHeight="1" x14ac:dyDescent="0.35">
      <c r="E642" s="78"/>
      <c r="F642" s="141"/>
    </row>
    <row r="643" spans="5:6" ht="15.75" customHeight="1" x14ac:dyDescent="0.35">
      <c r="E643" s="78"/>
      <c r="F643" s="141"/>
    </row>
    <row r="644" spans="5:6" ht="15.75" customHeight="1" x14ac:dyDescent="0.35">
      <c r="E644" s="78"/>
      <c r="F644" s="141"/>
    </row>
    <row r="645" spans="5:6" ht="15.75" customHeight="1" x14ac:dyDescent="0.35">
      <c r="E645" s="78"/>
      <c r="F645" s="141"/>
    </row>
    <row r="646" spans="5:6" ht="15.75" customHeight="1" x14ac:dyDescent="0.35">
      <c r="E646" s="78"/>
      <c r="F646" s="141"/>
    </row>
    <row r="647" spans="5:6" ht="15.75" customHeight="1" x14ac:dyDescent="0.35">
      <c r="E647" s="78"/>
      <c r="F647" s="141"/>
    </row>
    <row r="648" spans="5:6" ht="15.75" customHeight="1" x14ac:dyDescent="0.35">
      <c r="E648" s="78"/>
      <c r="F648" s="141"/>
    </row>
    <row r="649" spans="5:6" ht="15.75" customHeight="1" x14ac:dyDescent="0.35">
      <c r="E649" s="78"/>
      <c r="F649" s="141"/>
    </row>
    <row r="650" spans="5:6" ht="15.75" customHeight="1" x14ac:dyDescent="0.35">
      <c r="E650" s="78"/>
      <c r="F650" s="141"/>
    </row>
    <row r="651" spans="5:6" ht="15.75" customHeight="1" x14ac:dyDescent="0.35">
      <c r="E651" s="78"/>
      <c r="F651" s="141"/>
    </row>
    <row r="652" spans="5:6" ht="15.75" customHeight="1" x14ac:dyDescent="0.35">
      <c r="E652" s="78"/>
      <c r="F652" s="141"/>
    </row>
    <row r="653" spans="5:6" ht="15.75" customHeight="1" x14ac:dyDescent="0.35">
      <c r="E653" s="78"/>
      <c r="F653" s="141"/>
    </row>
    <row r="654" spans="5:6" ht="15.75" customHeight="1" x14ac:dyDescent="0.35">
      <c r="E654" s="78"/>
      <c r="F654" s="141"/>
    </row>
    <row r="655" spans="5:6" ht="15.75" customHeight="1" x14ac:dyDescent="0.35">
      <c r="E655" s="78"/>
      <c r="F655" s="141"/>
    </row>
    <row r="656" spans="5:6" ht="15.75" customHeight="1" x14ac:dyDescent="0.35">
      <c r="E656" s="78"/>
      <c r="F656" s="141"/>
    </row>
    <row r="657" spans="5:6" ht="15.75" customHeight="1" x14ac:dyDescent="0.35">
      <c r="E657" s="78"/>
      <c r="F657" s="141"/>
    </row>
    <row r="658" spans="5:6" ht="15.75" customHeight="1" x14ac:dyDescent="0.35">
      <c r="E658" s="78"/>
      <c r="F658" s="141"/>
    </row>
    <row r="659" spans="5:6" ht="15.75" customHeight="1" x14ac:dyDescent="0.35">
      <c r="E659" s="78"/>
      <c r="F659" s="141"/>
    </row>
    <row r="660" spans="5:6" ht="15.75" customHeight="1" x14ac:dyDescent="0.35">
      <c r="E660" s="78"/>
      <c r="F660" s="141"/>
    </row>
    <row r="661" spans="5:6" ht="15.75" customHeight="1" x14ac:dyDescent="0.35">
      <c r="E661" s="78"/>
      <c r="F661" s="141"/>
    </row>
    <row r="662" spans="5:6" ht="15.75" customHeight="1" x14ac:dyDescent="0.35">
      <c r="E662" s="78"/>
      <c r="F662" s="141"/>
    </row>
    <row r="663" spans="5:6" ht="15.75" customHeight="1" x14ac:dyDescent="0.35">
      <c r="E663" s="78"/>
      <c r="F663" s="141"/>
    </row>
    <row r="664" spans="5:6" ht="15.75" customHeight="1" x14ac:dyDescent="0.35">
      <c r="E664" s="78"/>
      <c r="F664" s="141"/>
    </row>
    <row r="665" spans="5:6" ht="15.75" customHeight="1" x14ac:dyDescent="0.35">
      <c r="E665" s="78"/>
      <c r="F665" s="141"/>
    </row>
    <row r="666" spans="5:6" ht="15.75" customHeight="1" x14ac:dyDescent="0.35">
      <c r="E666" s="78"/>
      <c r="F666" s="141"/>
    </row>
    <row r="667" spans="5:6" ht="15.75" customHeight="1" x14ac:dyDescent="0.35">
      <c r="E667" s="78"/>
      <c r="F667" s="141"/>
    </row>
    <row r="668" spans="5:6" ht="15.75" customHeight="1" x14ac:dyDescent="0.35">
      <c r="E668" s="78"/>
      <c r="F668" s="141"/>
    </row>
    <row r="669" spans="5:6" ht="15.75" customHeight="1" x14ac:dyDescent="0.35">
      <c r="E669" s="78"/>
      <c r="F669" s="141"/>
    </row>
    <row r="670" spans="5:6" ht="15.75" customHeight="1" x14ac:dyDescent="0.35">
      <c r="E670" s="78"/>
      <c r="F670" s="141"/>
    </row>
    <row r="671" spans="5:6" ht="15.75" customHeight="1" x14ac:dyDescent="0.35">
      <c r="E671" s="78"/>
      <c r="F671" s="141"/>
    </row>
    <row r="672" spans="5:6" ht="15.75" customHeight="1" x14ac:dyDescent="0.35">
      <c r="E672" s="78"/>
      <c r="F672" s="141"/>
    </row>
    <row r="673" spans="5:6" ht="15.75" customHeight="1" x14ac:dyDescent="0.35">
      <c r="E673" s="78"/>
      <c r="F673" s="141"/>
    </row>
    <row r="674" spans="5:6" ht="15.75" customHeight="1" x14ac:dyDescent="0.35">
      <c r="E674" s="78"/>
      <c r="F674" s="141"/>
    </row>
    <row r="675" spans="5:6" ht="15.75" customHeight="1" x14ac:dyDescent="0.35">
      <c r="E675" s="78"/>
      <c r="F675" s="141"/>
    </row>
    <row r="676" spans="5:6" ht="15.75" customHeight="1" x14ac:dyDescent="0.35">
      <c r="E676" s="78"/>
      <c r="F676" s="141"/>
    </row>
    <row r="677" spans="5:6" ht="15.75" customHeight="1" x14ac:dyDescent="0.35">
      <c r="E677" s="78"/>
      <c r="F677" s="141"/>
    </row>
    <row r="678" spans="5:6" ht="15.75" customHeight="1" x14ac:dyDescent="0.35">
      <c r="E678" s="78"/>
      <c r="F678" s="141"/>
    </row>
    <row r="679" spans="5:6" ht="15.75" customHeight="1" x14ac:dyDescent="0.35">
      <c r="E679" s="78"/>
      <c r="F679" s="141"/>
    </row>
    <row r="680" spans="5:6" ht="15.75" customHeight="1" x14ac:dyDescent="0.35">
      <c r="E680" s="78"/>
      <c r="F680" s="141"/>
    </row>
    <row r="681" spans="5:6" ht="15.75" customHeight="1" x14ac:dyDescent="0.35">
      <c r="E681" s="78"/>
      <c r="F681" s="141"/>
    </row>
    <row r="682" spans="5:6" ht="15.75" customHeight="1" x14ac:dyDescent="0.35">
      <c r="E682" s="78"/>
      <c r="F682" s="141"/>
    </row>
    <row r="683" spans="5:6" ht="15.75" customHeight="1" x14ac:dyDescent="0.35">
      <c r="E683" s="78"/>
      <c r="F683" s="141"/>
    </row>
    <row r="684" spans="5:6" ht="15.75" customHeight="1" x14ac:dyDescent="0.35">
      <c r="E684" s="78"/>
      <c r="F684" s="141"/>
    </row>
    <row r="685" spans="5:6" ht="15.75" customHeight="1" x14ac:dyDescent="0.35">
      <c r="E685" s="78"/>
      <c r="F685" s="141"/>
    </row>
    <row r="686" spans="5:6" ht="15.75" customHeight="1" x14ac:dyDescent="0.35">
      <c r="E686" s="78"/>
      <c r="F686" s="141"/>
    </row>
    <row r="687" spans="5:6" ht="15.75" customHeight="1" x14ac:dyDescent="0.35">
      <c r="E687" s="78"/>
      <c r="F687" s="141"/>
    </row>
    <row r="688" spans="5:6" ht="15.75" customHeight="1" x14ac:dyDescent="0.35">
      <c r="E688" s="78"/>
      <c r="F688" s="141"/>
    </row>
    <row r="689" spans="5:6" ht="15.75" customHeight="1" x14ac:dyDescent="0.35">
      <c r="E689" s="78"/>
      <c r="F689" s="141"/>
    </row>
    <row r="690" spans="5:6" ht="15.75" customHeight="1" x14ac:dyDescent="0.35">
      <c r="E690" s="78"/>
      <c r="F690" s="141"/>
    </row>
    <row r="691" spans="5:6" ht="15.75" customHeight="1" x14ac:dyDescent="0.35">
      <c r="E691" s="78"/>
      <c r="F691" s="141"/>
    </row>
    <row r="692" spans="5:6" ht="15.75" customHeight="1" x14ac:dyDescent="0.35">
      <c r="E692" s="78"/>
      <c r="F692" s="141"/>
    </row>
    <row r="693" spans="5:6" ht="15.75" customHeight="1" x14ac:dyDescent="0.35">
      <c r="E693" s="78"/>
      <c r="F693" s="141"/>
    </row>
    <row r="694" spans="5:6" ht="15.75" customHeight="1" x14ac:dyDescent="0.35">
      <c r="E694" s="78"/>
      <c r="F694" s="141"/>
    </row>
    <row r="695" spans="5:6" ht="15.75" customHeight="1" x14ac:dyDescent="0.35">
      <c r="E695" s="78"/>
      <c r="F695" s="141"/>
    </row>
    <row r="696" spans="5:6" ht="15.75" customHeight="1" x14ac:dyDescent="0.35">
      <c r="E696" s="78"/>
      <c r="F696" s="141"/>
    </row>
    <row r="697" spans="5:6" ht="15.75" customHeight="1" x14ac:dyDescent="0.35">
      <c r="E697" s="78"/>
      <c r="F697" s="141"/>
    </row>
    <row r="698" spans="5:6" ht="15.75" customHeight="1" x14ac:dyDescent="0.35">
      <c r="E698" s="78"/>
      <c r="F698" s="141"/>
    </row>
    <row r="699" spans="5:6" ht="15.75" customHeight="1" x14ac:dyDescent="0.35">
      <c r="E699" s="78"/>
      <c r="F699" s="141"/>
    </row>
    <row r="700" spans="5:6" ht="15.75" customHeight="1" x14ac:dyDescent="0.35">
      <c r="E700" s="78"/>
      <c r="F700" s="141"/>
    </row>
    <row r="701" spans="5:6" ht="15.75" customHeight="1" x14ac:dyDescent="0.35">
      <c r="E701" s="78"/>
      <c r="F701" s="141"/>
    </row>
    <row r="702" spans="5:6" ht="15.75" customHeight="1" x14ac:dyDescent="0.35">
      <c r="E702" s="78"/>
      <c r="F702" s="141"/>
    </row>
    <row r="703" spans="5:6" ht="15.75" customHeight="1" x14ac:dyDescent="0.35">
      <c r="E703" s="78"/>
      <c r="F703" s="141"/>
    </row>
    <row r="704" spans="5:6" ht="15.75" customHeight="1" x14ac:dyDescent="0.35">
      <c r="E704" s="78"/>
      <c r="F704" s="141"/>
    </row>
    <row r="705" spans="5:6" ht="15.75" customHeight="1" x14ac:dyDescent="0.35">
      <c r="E705" s="78"/>
      <c r="F705" s="141"/>
    </row>
    <row r="706" spans="5:6" ht="15.75" customHeight="1" x14ac:dyDescent="0.35">
      <c r="E706" s="78"/>
      <c r="F706" s="141"/>
    </row>
    <row r="707" spans="5:6" ht="15.75" customHeight="1" x14ac:dyDescent="0.35">
      <c r="E707" s="78"/>
      <c r="F707" s="141"/>
    </row>
    <row r="708" spans="5:6" ht="15.75" customHeight="1" x14ac:dyDescent="0.35">
      <c r="E708" s="78"/>
      <c r="F708" s="141"/>
    </row>
    <row r="709" spans="5:6" ht="15.75" customHeight="1" x14ac:dyDescent="0.35">
      <c r="E709" s="78"/>
      <c r="F709" s="141"/>
    </row>
    <row r="710" spans="5:6" ht="15.75" customHeight="1" x14ac:dyDescent="0.35">
      <c r="E710" s="78"/>
      <c r="F710" s="141"/>
    </row>
    <row r="711" spans="5:6" ht="15.75" customHeight="1" x14ac:dyDescent="0.35">
      <c r="E711" s="78"/>
      <c r="F711" s="141"/>
    </row>
    <row r="712" spans="5:6" ht="15.75" customHeight="1" x14ac:dyDescent="0.35">
      <c r="E712" s="78"/>
      <c r="F712" s="141"/>
    </row>
    <row r="713" spans="5:6" ht="15.75" customHeight="1" x14ac:dyDescent="0.35">
      <c r="E713" s="78"/>
      <c r="F713" s="141"/>
    </row>
    <row r="714" spans="5:6" ht="15.75" customHeight="1" x14ac:dyDescent="0.35">
      <c r="E714" s="78"/>
      <c r="F714" s="141"/>
    </row>
    <row r="715" spans="5:6" ht="15.75" customHeight="1" x14ac:dyDescent="0.35">
      <c r="E715" s="78"/>
      <c r="F715" s="141"/>
    </row>
    <row r="716" spans="5:6" ht="15.75" customHeight="1" x14ac:dyDescent="0.35">
      <c r="E716" s="78"/>
      <c r="F716" s="141"/>
    </row>
    <row r="717" spans="5:6" ht="15.75" customHeight="1" x14ac:dyDescent="0.35">
      <c r="E717" s="78"/>
      <c r="F717" s="141"/>
    </row>
    <row r="718" spans="5:6" ht="15.75" customHeight="1" x14ac:dyDescent="0.35">
      <c r="E718" s="78"/>
      <c r="F718" s="141"/>
    </row>
    <row r="719" spans="5:6" ht="15.75" customHeight="1" x14ac:dyDescent="0.35">
      <c r="E719" s="78"/>
      <c r="F719" s="141"/>
    </row>
    <row r="720" spans="5:6" ht="15.75" customHeight="1" x14ac:dyDescent="0.35">
      <c r="E720" s="78"/>
      <c r="F720" s="141"/>
    </row>
    <row r="721" spans="5:6" ht="15.75" customHeight="1" x14ac:dyDescent="0.35">
      <c r="E721" s="78"/>
      <c r="F721" s="141"/>
    </row>
    <row r="722" spans="5:6" ht="15.75" customHeight="1" x14ac:dyDescent="0.35">
      <c r="E722" s="78"/>
      <c r="F722" s="141"/>
    </row>
    <row r="723" spans="5:6" ht="15.75" customHeight="1" x14ac:dyDescent="0.35">
      <c r="E723" s="78"/>
      <c r="F723" s="141"/>
    </row>
    <row r="724" spans="5:6" ht="15.75" customHeight="1" x14ac:dyDescent="0.35">
      <c r="E724" s="78"/>
      <c r="F724" s="141"/>
    </row>
    <row r="725" spans="5:6" ht="15.75" customHeight="1" x14ac:dyDescent="0.35">
      <c r="E725" s="78"/>
      <c r="F725" s="141"/>
    </row>
    <row r="726" spans="5:6" ht="15.75" customHeight="1" x14ac:dyDescent="0.35">
      <c r="E726" s="78"/>
      <c r="F726" s="141"/>
    </row>
    <row r="727" spans="5:6" ht="15.75" customHeight="1" x14ac:dyDescent="0.35">
      <c r="E727" s="78"/>
      <c r="F727" s="141"/>
    </row>
    <row r="728" spans="5:6" ht="15.75" customHeight="1" x14ac:dyDescent="0.35">
      <c r="E728" s="78"/>
      <c r="F728" s="141"/>
    </row>
    <row r="729" spans="5:6" ht="15.75" customHeight="1" x14ac:dyDescent="0.35">
      <c r="E729" s="78"/>
      <c r="F729" s="141"/>
    </row>
    <row r="730" spans="5:6" ht="15.75" customHeight="1" x14ac:dyDescent="0.35">
      <c r="E730" s="78"/>
      <c r="F730" s="141"/>
    </row>
    <row r="731" spans="5:6" ht="15.75" customHeight="1" x14ac:dyDescent="0.35">
      <c r="E731" s="78"/>
      <c r="F731" s="141"/>
    </row>
    <row r="732" spans="5:6" ht="15.75" customHeight="1" x14ac:dyDescent="0.35">
      <c r="E732" s="78"/>
      <c r="F732" s="141"/>
    </row>
    <row r="733" spans="5:6" ht="15.75" customHeight="1" x14ac:dyDescent="0.35">
      <c r="E733" s="78"/>
      <c r="F733" s="141"/>
    </row>
    <row r="734" spans="5:6" ht="15.75" customHeight="1" x14ac:dyDescent="0.35">
      <c r="E734" s="78"/>
      <c r="F734" s="141"/>
    </row>
    <row r="735" spans="5:6" ht="15.75" customHeight="1" x14ac:dyDescent="0.35">
      <c r="E735" s="78"/>
      <c r="F735" s="141"/>
    </row>
    <row r="736" spans="5:6" ht="15.75" customHeight="1" x14ac:dyDescent="0.35">
      <c r="E736" s="78"/>
      <c r="F736" s="141"/>
    </row>
    <row r="737" spans="5:6" ht="15.75" customHeight="1" x14ac:dyDescent="0.35">
      <c r="E737" s="78"/>
      <c r="F737" s="141"/>
    </row>
    <row r="738" spans="5:6" ht="15.75" customHeight="1" x14ac:dyDescent="0.35">
      <c r="E738" s="78"/>
      <c r="F738" s="141"/>
    </row>
    <row r="739" spans="5:6" ht="15.75" customHeight="1" x14ac:dyDescent="0.35">
      <c r="E739" s="78"/>
      <c r="F739" s="141"/>
    </row>
    <row r="740" spans="5:6" ht="15.75" customHeight="1" x14ac:dyDescent="0.35">
      <c r="E740" s="78"/>
      <c r="F740" s="141"/>
    </row>
    <row r="741" spans="5:6" ht="15.75" customHeight="1" x14ac:dyDescent="0.35">
      <c r="E741" s="78"/>
      <c r="F741" s="141"/>
    </row>
    <row r="742" spans="5:6" ht="15.75" customHeight="1" x14ac:dyDescent="0.35">
      <c r="E742" s="78"/>
      <c r="F742" s="141"/>
    </row>
    <row r="743" spans="5:6" ht="15.75" customHeight="1" x14ac:dyDescent="0.35">
      <c r="E743" s="78"/>
      <c r="F743" s="141"/>
    </row>
    <row r="744" spans="5:6" ht="15.75" customHeight="1" x14ac:dyDescent="0.35">
      <c r="E744" s="78"/>
      <c r="F744" s="141"/>
    </row>
    <row r="745" spans="5:6" ht="15.75" customHeight="1" x14ac:dyDescent="0.35">
      <c r="E745" s="78"/>
      <c r="F745" s="141"/>
    </row>
    <row r="746" spans="5:6" ht="15.75" customHeight="1" x14ac:dyDescent="0.35">
      <c r="E746" s="78"/>
      <c r="F746" s="141"/>
    </row>
    <row r="747" spans="5:6" ht="15.75" customHeight="1" x14ac:dyDescent="0.35">
      <c r="E747" s="78"/>
      <c r="F747" s="141"/>
    </row>
    <row r="748" spans="5:6" ht="15.75" customHeight="1" x14ac:dyDescent="0.35">
      <c r="E748" s="78"/>
      <c r="F748" s="141"/>
    </row>
    <row r="749" spans="5:6" ht="15.75" customHeight="1" x14ac:dyDescent="0.35">
      <c r="E749" s="78"/>
      <c r="F749" s="141"/>
    </row>
    <row r="750" spans="5:6" ht="15.75" customHeight="1" x14ac:dyDescent="0.35">
      <c r="E750" s="78"/>
      <c r="F750" s="141"/>
    </row>
    <row r="751" spans="5:6" ht="15.75" customHeight="1" x14ac:dyDescent="0.35">
      <c r="E751" s="78"/>
      <c r="F751" s="141"/>
    </row>
    <row r="752" spans="5:6" ht="15.75" customHeight="1" x14ac:dyDescent="0.35">
      <c r="E752" s="78"/>
      <c r="F752" s="141"/>
    </row>
    <row r="753" spans="5:6" ht="15.75" customHeight="1" x14ac:dyDescent="0.35">
      <c r="E753" s="78"/>
      <c r="F753" s="141"/>
    </row>
    <row r="754" spans="5:6" ht="15.75" customHeight="1" x14ac:dyDescent="0.35">
      <c r="E754" s="78"/>
      <c r="F754" s="141"/>
    </row>
    <row r="755" spans="5:6" ht="15.75" customHeight="1" x14ac:dyDescent="0.35">
      <c r="E755" s="78"/>
      <c r="F755" s="141"/>
    </row>
    <row r="756" spans="5:6" ht="15.75" customHeight="1" x14ac:dyDescent="0.35">
      <c r="E756" s="78"/>
      <c r="F756" s="141"/>
    </row>
    <row r="757" spans="5:6" ht="15.75" customHeight="1" x14ac:dyDescent="0.35">
      <c r="E757" s="78"/>
      <c r="F757" s="141"/>
    </row>
    <row r="758" spans="5:6" ht="15.75" customHeight="1" x14ac:dyDescent="0.35">
      <c r="E758" s="78"/>
      <c r="F758" s="141"/>
    </row>
    <row r="759" spans="5:6" ht="15.75" customHeight="1" x14ac:dyDescent="0.35">
      <c r="E759" s="78"/>
      <c r="F759" s="141"/>
    </row>
    <row r="760" spans="5:6" ht="15.75" customHeight="1" x14ac:dyDescent="0.35">
      <c r="E760" s="78"/>
      <c r="F760" s="141"/>
    </row>
    <row r="761" spans="5:6" ht="15.75" customHeight="1" x14ac:dyDescent="0.35">
      <c r="E761" s="78"/>
      <c r="F761" s="141"/>
    </row>
    <row r="762" spans="5:6" ht="15.75" customHeight="1" x14ac:dyDescent="0.35">
      <c r="E762" s="78"/>
      <c r="F762" s="141"/>
    </row>
    <row r="763" spans="5:6" ht="15.75" customHeight="1" x14ac:dyDescent="0.35">
      <c r="E763" s="78"/>
      <c r="F763" s="141"/>
    </row>
    <row r="764" spans="5:6" ht="15.75" customHeight="1" x14ac:dyDescent="0.35">
      <c r="E764" s="78"/>
      <c r="F764" s="141"/>
    </row>
    <row r="765" spans="5:6" ht="15.75" customHeight="1" x14ac:dyDescent="0.35">
      <c r="E765" s="78"/>
      <c r="F765" s="141"/>
    </row>
    <row r="766" spans="5:6" ht="15.75" customHeight="1" x14ac:dyDescent="0.35">
      <c r="E766" s="78"/>
      <c r="F766" s="141"/>
    </row>
    <row r="767" spans="5:6" ht="15.75" customHeight="1" x14ac:dyDescent="0.35">
      <c r="E767" s="78"/>
      <c r="F767" s="141"/>
    </row>
    <row r="768" spans="5:6" ht="15.75" customHeight="1" x14ac:dyDescent="0.35">
      <c r="E768" s="78"/>
      <c r="F768" s="141"/>
    </row>
    <row r="769" spans="5:6" ht="15.75" customHeight="1" x14ac:dyDescent="0.35">
      <c r="E769" s="78"/>
      <c r="F769" s="141"/>
    </row>
    <row r="770" spans="5:6" ht="15.75" customHeight="1" x14ac:dyDescent="0.35">
      <c r="E770" s="78"/>
      <c r="F770" s="141"/>
    </row>
    <row r="771" spans="5:6" ht="15.75" customHeight="1" x14ac:dyDescent="0.35">
      <c r="E771" s="78"/>
      <c r="F771" s="141"/>
    </row>
    <row r="772" spans="5:6" ht="15.75" customHeight="1" x14ac:dyDescent="0.35">
      <c r="E772" s="78"/>
      <c r="F772" s="141"/>
    </row>
    <row r="773" spans="5:6" ht="15.75" customHeight="1" x14ac:dyDescent="0.35">
      <c r="E773" s="78"/>
      <c r="F773" s="141"/>
    </row>
    <row r="774" spans="5:6" ht="15.75" customHeight="1" x14ac:dyDescent="0.35">
      <c r="E774" s="78"/>
      <c r="F774" s="141"/>
    </row>
    <row r="775" spans="5:6" ht="15.75" customHeight="1" x14ac:dyDescent="0.35">
      <c r="E775" s="78"/>
      <c r="F775" s="141"/>
    </row>
    <row r="776" spans="5:6" ht="15.75" customHeight="1" x14ac:dyDescent="0.35">
      <c r="E776" s="78"/>
      <c r="F776" s="141"/>
    </row>
    <row r="777" spans="5:6" ht="15.75" customHeight="1" x14ac:dyDescent="0.35">
      <c r="E777" s="78"/>
      <c r="F777" s="141"/>
    </row>
    <row r="778" spans="5:6" ht="15.75" customHeight="1" x14ac:dyDescent="0.35">
      <c r="E778" s="78"/>
      <c r="F778" s="141"/>
    </row>
    <row r="779" spans="5:6" ht="15.75" customHeight="1" x14ac:dyDescent="0.35">
      <c r="E779" s="78"/>
      <c r="F779" s="141"/>
    </row>
    <row r="780" spans="5:6" ht="15.75" customHeight="1" x14ac:dyDescent="0.35">
      <c r="E780" s="78"/>
      <c r="F780" s="141"/>
    </row>
    <row r="781" spans="5:6" ht="15.75" customHeight="1" x14ac:dyDescent="0.35">
      <c r="E781" s="78"/>
      <c r="F781" s="141"/>
    </row>
    <row r="782" spans="5:6" ht="15.75" customHeight="1" x14ac:dyDescent="0.35">
      <c r="E782" s="78"/>
      <c r="F782" s="141"/>
    </row>
    <row r="783" spans="5:6" ht="15.75" customHeight="1" x14ac:dyDescent="0.35">
      <c r="E783" s="78"/>
      <c r="F783" s="141"/>
    </row>
    <row r="784" spans="5:6" ht="15.75" customHeight="1" x14ac:dyDescent="0.35">
      <c r="E784" s="78"/>
      <c r="F784" s="141"/>
    </row>
    <row r="785" spans="5:6" ht="15.75" customHeight="1" x14ac:dyDescent="0.35">
      <c r="E785" s="78"/>
      <c r="F785" s="141"/>
    </row>
    <row r="786" spans="5:6" ht="15.75" customHeight="1" x14ac:dyDescent="0.35">
      <c r="E786" s="78"/>
      <c r="F786" s="141"/>
    </row>
    <row r="787" spans="5:6" ht="15.75" customHeight="1" x14ac:dyDescent="0.35">
      <c r="E787" s="78"/>
      <c r="F787" s="141"/>
    </row>
    <row r="788" spans="5:6" ht="15.75" customHeight="1" x14ac:dyDescent="0.35">
      <c r="E788" s="78"/>
      <c r="F788" s="141"/>
    </row>
    <row r="789" spans="5:6" ht="15.75" customHeight="1" x14ac:dyDescent="0.35">
      <c r="E789" s="78"/>
      <c r="F789" s="141"/>
    </row>
    <row r="790" spans="5:6" ht="15.75" customHeight="1" x14ac:dyDescent="0.35">
      <c r="E790" s="78"/>
      <c r="F790" s="141"/>
    </row>
    <row r="791" spans="5:6" ht="15.75" customHeight="1" x14ac:dyDescent="0.35">
      <c r="E791" s="78"/>
      <c r="F791" s="141"/>
    </row>
    <row r="792" spans="5:6" ht="15.75" customHeight="1" x14ac:dyDescent="0.35">
      <c r="E792" s="78"/>
      <c r="F792" s="141"/>
    </row>
    <row r="793" spans="5:6" ht="15.75" customHeight="1" x14ac:dyDescent="0.35">
      <c r="E793" s="78"/>
      <c r="F793" s="141"/>
    </row>
    <row r="794" spans="5:6" ht="15.75" customHeight="1" x14ac:dyDescent="0.35">
      <c r="E794" s="78"/>
      <c r="F794" s="141"/>
    </row>
    <row r="795" spans="5:6" ht="15.75" customHeight="1" x14ac:dyDescent="0.35">
      <c r="E795" s="78"/>
      <c r="F795" s="141"/>
    </row>
    <row r="796" spans="5:6" ht="15.75" customHeight="1" x14ac:dyDescent="0.35">
      <c r="E796" s="78"/>
      <c r="F796" s="141"/>
    </row>
    <row r="797" spans="5:6" ht="15.75" customHeight="1" x14ac:dyDescent="0.35">
      <c r="E797" s="78"/>
      <c r="F797" s="141"/>
    </row>
    <row r="798" spans="5:6" ht="15.75" customHeight="1" x14ac:dyDescent="0.35">
      <c r="E798" s="78"/>
      <c r="F798" s="141"/>
    </row>
    <row r="799" spans="5:6" ht="15.75" customHeight="1" x14ac:dyDescent="0.35">
      <c r="E799" s="78"/>
      <c r="F799" s="141"/>
    </row>
    <row r="800" spans="5:6" ht="15.75" customHeight="1" x14ac:dyDescent="0.35">
      <c r="E800" s="78"/>
      <c r="F800" s="141"/>
    </row>
    <row r="801" spans="5:6" ht="15.75" customHeight="1" x14ac:dyDescent="0.35">
      <c r="E801" s="78"/>
      <c r="F801" s="141"/>
    </row>
    <row r="802" spans="5:6" ht="15.75" customHeight="1" x14ac:dyDescent="0.35">
      <c r="E802" s="78"/>
      <c r="F802" s="141"/>
    </row>
    <row r="803" spans="5:6" ht="15.75" customHeight="1" x14ac:dyDescent="0.35">
      <c r="E803" s="78"/>
      <c r="F803" s="141"/>
    </row>
    <row r="804" spans="5:6" ht="15.75" customHeight="1" x14ac:dyDescent="0.35">
      <c r="E804" s="78"/>
      <c r="F804" s="141"/>
    </row>
    <row r="805" spans="5:6" ht="15.75" customHeight="1" x14ac:dyDescent="0.35">
      <c r="E805" s="78"/>
      <c r="F805" s="141"/>
    </row>
    <row r="806" spans="5:6" ht="15.75" customHeight="1" x14ac:dyDescent="0.35">
      <c r="E806" s="78"/>
      <c r="F806" s="141"/>
    </row>
    <row r="807" spans="5:6" ht="15.75" customHeight="1" x14ac:dyDescent="0.35">
      <c r="E807" s="78"/>
      <c r="F807" s="141"/>
    </row>
    <row r="808" spans="5:6" ht="15.75" customHeight="1" x14ac:dyDescent="0.35">
      <c r="E808" s="78"/>
      <c r="F808" s="141"/>
    </row>
    <row r="809" spans="5:6" ht="15.75" customHeight="1" x14ac:dyDescent="0.35">
      <c r="E809" s="78"/>
      <c r="F809" s="141"/>
    </row>
    <row r="810" spans="5:6" ht="15.75" customHeight="1" x14ac:dyDescent="0.35">
      <c r="E810" s="78"/>
      <c r="F810" s="141"/>
    </row>
    <row r="811" spans="5:6" ht="15.75" customHeight="1" x14ac:dyDescent="0.35">
      <c r="E811" s="78"/>
      <c r="F811" s="141"/>
    </row>
    <row r="812" spans="5:6" ht="15.75" customHeight="1" x14ac:dyDescent="0.35">
      <c r="E812" s="78"/>
      <c r="F812" s="141"/>
    </row>
    <row r="813" spans="5:6" ht="15.75" customHeight="1" x14ac:dyDescent="0.35">
      <c r="E813" s="78"/>
      <c r="F813" s="141"/>
    </row>
    <row r="814" spans="5:6" ht="15.75" customHeight="1" x14ac:dyDescent="0.35">
      <c r="E814" s="78"/>
      <c r="F814" s="141"/>
    </row>
    <row r="815" spans="5:6" ht="15.75" customHeight="1" x14ac:dyDescent="0.35">
      <c r="E815" s="78"/>
      <c r="F815" s="141"/>
    </row>
    <row r="816" spans="5:6" ht="15.75" customHeight="1" x14ac:dyDescent="0.35">
      <c r="E816" s="78"/>
      <c r="F816" s="141"/>
    </row>
    <row r="817" spans="5:6" ht="15.75" customHeight="1" x14ac:dyDescent="0.35">
      <c r="E817" s="78"/>
      <c r="F817" s="141"/>
    </row>
    <row r="818" spans="5:6" ht="15.75" customHeight="1" x14ac:dyDescent="0.35">
      <c r="E818" s="78"/>
      <c r="F818" s="141"/>
    </row>
    <row r="819" spans="5:6" ht="15.75" customHeight="1" x14ac:dyDescent="0.35">
      <c r="E819" s="78"/>
      <c r="F819" s="141"/>
    </row>
    <row r="820" spans="5:6" ht="15.75" customHeight="1" x14ac:dyDescent="0.35">
      <c r="E820" s="78"/>
      <c r="F820" s="141"/>
    </row>
    <row r="821" spans="5:6" ht="15.75" customHeight="1" x14ac:dyDescent="0.35">
      <c r="E821" s="78"/>
      <c r="F821" s="141"/>
    </row>
    <row r="822" spans="5:6" ht="15.75" customHeight="1" x14ac:dyDescent="0.35">
      <c r="E822" s="78"/>
      <c r="F822" s="141"/>
    </row>
    <row r="823" spans="5:6" ht="15.75" customHeight="1" x14ac:dyDescent="0.35">
      <c r="E823" s="78"/>
      <c r="F823" s="141"/>
    </row>
    <row r="824" spans="5:6" ht="15.75" customHeight="1" x14ac:dyDescent="0.35">
      <c r="E824" s="78"/>
      <c r="F824" s="141"/>
    </row>
    <row r="825" spans="5:6" ht="15.75" customHeight="1" x14ac:dyDescent="0.35">
      <c r="E825" s="78"/>
      <c r="F825" s="141"/>
    </row>
    <row r="826" spans="5:6" ht="15.75" customHeight="1" x14ac:dyDescent="0.35">
      <c r="E826" s="78"/>
      <c r="F826" s="141"/>
    </row>
    <row r="827" spans="5:6" ht="15.75" customHeight="1" x14ac:dyDescent="0.35">
      <c r="E827" s="78"/>
      <c r="F827" s="141"/>
    </row>
    <row r="828" spans="5:6" ht="15.75" customHeight="1" x14ac:dyDescent="0.35">
      <c r="E828" s="78"/>
      <c r="F828" s="141"/>
    </row>
    <row r="829" spans="5:6" ht="15.75" customHeight="1" x14ac:dyDescent="0.35">
      <c r="E829" s="78"/>
      <c r="F829" s="141"/>
    </row>
    <row r="830" spans="5:6" ht="15.75" customHeight="1" x14ac:dyDescent="0.35">
      <c r="E830" s="78"/>
      <c r="F830" s="141"/>
    </row>
    <row r="831" spans="5:6" ht="15.75" customHeight="1" x14ac:dyDescent="0.35">
      <c r="E831" s="78"/>
      <c r="F831" s="141"/>
    </row>
    <row r="832" spans="5:6" ht="15.75" customHeight="1" x14ac:dyDescent="0.35">
      <c r="E832" s="78"/>
      <c r="F832" s="141"/>
    </row>
    <row r="833" spans="5:6" ht="15.75" customHeight="1" x14ac:dyDescent="0.35">
      <c r="E833" s="78"/>
      <c r="F833" s="141"/>
    </row>
    <row r="834" spans="5:6" ht="15.75" customHeight="1" x14ac:dyDescent="0.35">
      <c r="E834" s="78"/>
      <c r="F834" s="141"/>
    </row>
    <row r="835" spans="5:6" ht="15.75" customHeight="1" x14ac:dyDescent="0.35">
      <c r="E835" s="78"/>
      <c r="F835" s="141"/>
    </row>
    <row r="836" spans="5:6" ht="15.75" customHeight="1" x14ac:dyDescent="0.35">
      <c r="E836" s="78"/>
      <c r="F836" s="141"/>
    </row>
    <row r="837" spans="5:6" ht="15.75" customHeight="1" x14ac:dyDescent="0.35">
      <c r="E837" s="78"/>
      <c r="F837" s="141"/>
    </row>
    <row r="838" spans="5:6" ht="15.75" customHeight="1" x14ac:dyDescent="0.35">
      <c r="E838" s="78"/>
      <c r="F838" s="141"/>
    </row>
    <row r="839" spans="5:6" ht="15.75" customHeight="1" x14ac:dyDescent="0.35">
      <c r="E839" s="78"/>
      <c r="F839" s="141"/>
    </row>
    <row r="840" spans="5:6" ht="15.75" customHeight="1" x14ac:dyDescent="0.35">
      <c r="E840" s="78"/>
      <c r="F840" s="141"/>
    </row>
    <row r="841" spans="5:6" ht="15.75" customHeight="1" x14ac:dyDescent="0.35">
      <c r="E841" s="78"/>
      <c r="F841" s="141"/>
    </row>
    <row r="842" spans="5:6" ht="15.75" customHeight="1" x14ac:dyDescent="0.35">
      <c r="E842" s="78"/>
      <c r="F842" s="141"/>
    </row>
    <row r="843" spans="5:6" ht="15.75" customHeight="1" x14ac:dyDescent="0.35">
      <c r="E843" s="78"/>
      <c r="F843" s="141"/>
    </row>
    <row r="844" spans="5:6" ht="15.75" customHeight="1" x14ac:dyDescent="0.35">
      <c r="E844" s="78"/>
      <c r="F844" s="141"/>
    </row>
    <row r="845" spans="5:6" ht="15.75" customHeight="1" x14ac:dyDescent="0.35">
      <c r="E845" s="78"/>
      <c r="F845" s="141"/>
    </row>
    <row r="846" spans="5:6" ht="15.75" customHeight="1" x14ac:dyDescent="0.35">
      <c r="E846" s="78"/>
      <c r="F846" s="141"/>
    </row>
    <row r="847" spans="5:6" ht="15.75" customHeight="1" x14ac:dyDescent="0.35">
      <c r="E847" s="78"/>
      <c r="F847" s="141"/>
    </row>
    <row r="848" spans="5:6" ht="15.75" customHeight="1" x14ac:dyDescent="0.35">
      <c r="E848" s="78"/>
      <c r="F848" s="141"/>
    </row>
    <row r="849" spans="5:6" ht="15.75" customHeight="1" x14ac:dyDescent="0.35">
      <c r="E849" s="78"/>
      <c r="F849" s="141"/>
    </row>
    <row r="850" spans="5:6" ht="15.75" customHeight="1" x14ac:dyDescent="0.35">
      <c r="E850" s="78"/>
      <c r="F850" s="141"/>
    </row>
    <row r="851" spans="5:6" ht="15.75" customHeight="1" x14ac:dyDescent="0.35">
      <c r="E851" s="78"/>
      <c r="F851" s="141"/>
    </row>
    <row r="852" spans="5:6" ht="15.75" customHeight="1" x14ac:dyDescent="0.35">
      <c r="E852" s="78"/>
      <c r="F852" s="141"/>
    </row>
    <row r="853" spans="5:6" ht="15.75" customHeight="1" x14ac:dyDescent="0.35">
      <c r="E853" s="78"/>
      <c r="F853" s="141"/>
    </row>
    <row r="854" spans="5:6" ht="15.75" customHeight="1" x14ac:dyDescent="0.35">
      <c r="E854" s="78"/>
      <c r="F854" s="141"/>
    </row>
    <row r="855" spans="5:6" ht="15.75" customHeight="1" x14ac:dyDescent="0.35">
      <c r="E855" s="78"/>
      <c r="F855" s="141"/>
    </row>
    <row r="856" spans="5:6" ht="15.75" customHeight="1" x14ac:dyDescent="0.35">
      <c r="E856" s="78"/>
      <c r="F856" s="141"/>
    </row>
    <row r="857" spans="5:6" ht="15.75" customHeight="1" x14ac:dyDescent="0.35">
      <c r="E857" s="78"/>
      <c r="F857" s="141"/>
    </row>
    <row r="858" spans="5:6" ht="15.75" customHeight="1" x14ac:dyDescent="0.35">
      <c r="E858" s="78"/>
      <c r="F858" s="141"/>
    </row>
    <row r="859" spans="5:6" ht="15.75" customHeight="1" x14ac:dyDescent="0.35">
      <c r="E859" s="78"/>
      <c r="F859" s="141"/>
    </row>
    <row r="860" spans="5:6" ht="15.75" customHeight="1" x14ac:dyDescent="0.35">
      <c r="E860" s="78"/>
      <c r="F860" s="141"/>
    </row>
    <row r="861" spans="5:6" ht="15.75" customHeight="1" x14ac:dyDescent="0.35">
      <c r="E861" s="78"/>
      <c r="F861" s="141"/>
    </row>
    <row r="862" spans="5:6" ht="15.75" customHeight="1" x14ac:dyDescent="0.35">
      <c r="E862" s="78"/>
      <c r="F862" s="141"/>
    </row>
    <row r="863" spans="5:6" ht="15.75" customHeight="1" x14ac:dyDescent="0.35">
      <c r="E863" s="78"/>
      <c r="F863" s="141"/>
    </row>
    <row r="864" spans="5:6" ht="15.75" customHeight="1" x14ac:dyDescent="0.35">
      <c r="E864" s="78"/>
      <c r="F864" s="141"/>
    </row>
    <row r="865" spans="5:6" ht="15.75" customHeight="1" x14ac:dyDescent="0.35">
      <c r="E865" s="78"/>
      <c r="F865" s="141"/>
    </row>
    <row r="866" spans="5:6" ht="15.75" customHeight="1" x14ac:dyDescent="0.35">
      <c r="E866" s="78"/>
      <c r="F866" s="141"/>
    </row>
    <row r="867" spans="5:6" ht="15.75" customHeight="1" x14ac:dyDescent="0.35">
      <c r="E867" s="78"/>
      <c r="F867" s="141"/>
    </row>
    <row r="868" spans="5:6" ht="15.75" customHeight="1" x14ac:dyDescent="0.35">
      <c r="E868" s="78"/>
      <c r="F868" s="141"/>
    </row>
    <row r="869" spans="5:6" ht="15.75" customHeight="1" x14ac:dyDescent="0.35">
      <c r="E869" s="78"/>
      <c r="F869" s="141"/>
    </row>
    <row r="870" spans="5:6" ht="15.75" customHeight="1" x14ac:dyDescent="0.35">
      <c r="E870" s="78"/>
      <c r="F870" s="141"/>
    </row>
    <row r="871" spans="5:6" ht="15.75" customHeight="1" x14ac:dyDescent="0.35">
      <c r="E871" s="78"/>
      <c r="F871" s="141"/>
    </row>
    <row r="872" spans="5:6" ht="15.75" customHeight="1" x14ac:dyDescent="0.35">
      <c r="E872" s="78"/>
      <c r="F872" s="141"/>
    </row>
    <row r="873" spans="5:6" ht="15.75" customHeight="1" x14ac:dyDescent="0.35">
      <c r="E873" s="78"/>
      <c r="F873" s="141"/>
    </row>
    <row r="874" spans="5:6" ht="15.75" customHeight="1" x14ac:dyDescent="0.35">
      <c r="E874" s="78"/>
      <c r="F874" s="141"/>
    </row>
    <row r="875" spans="5:6" ht="15.75" customHeight="1" x14ac:dyDescent="0.35">
      <c r="E875" s="78"/>
      <c r="F875" s="141"/>
    </row>
    <row r="876" spans="5:6" ht="15.75" customHeight="1" x14ac:dyDescent="0.35">
      <c r="E876" s="78"/>
      <c r="F876" s="141"/>
    </row>
    <row r="877" spans="5:6" ht="15.75" customHeight="1" x14ac:dyDescent="0.35">
      <c r="E877" s="78"/>
      <c r="F877" s="141"/>
    </row>
    <row r="878" spans="5:6" ht="15.75" customHeight="1" x14ac:dyDescent="0.35">
      <c r="E878" s="78"/>
      <c r="F878" s="141"/>
    </row>
    <row r="879" spans="5:6" ht="15.75" customHeight="1" x14ac:dyDescent="0.35">
      <c r="E879" s="78"/>
      <c r="F879" s="141"/>
    </row>
    <row r="880" spans="5:6" ht="15.75" customHeight="1" x14ac:dyDescent="0.35">
      <c r="E880" s="78"/>
      <c r="F880" s="141"/>
    </row>
    <row r="881" spans="5:6" ht="15.75" customHeight="1" x14ac:dyDescent="0.35">
      <c r="E881" s="78"/>
      <c r="F881" s="141"/>
    </row>
    <row r="882" spans="5:6" ht="15.75" customHeight="1" x14ac:dyDescent="0.35">
      <c r="E882" s="78"/>
      <c r="F882" s="141"/>
    </row>
    <row r="883" spans="5:6" ht="15.75" customHeight="1" x14ac:dyDescent="0.35">
      <c r="E883" s="78"/>
      <c r="F883" s="141"/>
    </row>
    <row r="884" spans="5:6" ht="15.75" customHeight="1" x14ac:dyDescent="0.35">
      <c r="E884" s="78"/>
      <c r="F884" s="141"/>
    </row>
    <row r="885" spans="5:6" ht="15.75" customHeight="1" x14ac:dyDescent="0.35">
      <c r="E885" s="78"/>
      <c r="F885" s="141"/>
    </row>
    <row r="886" spans="5:6" ht="15.75" customHeight="1" x14ac:dyDescent="0.35">
      <c r="E886" s="78"/>
      <c r="F886" s="141"/>
    </row>
    <row r="887" spans="5:6" ht="15.75" customHeight="1" x14ac:dyDescent="0.35">
      <c r="E887" s="78"/>
      <c r="F887" s="141"/>
    </row>
    <row r="888" spans="5:6" ht="15.75" customHeight="1" x14ac:dyDescent="0.35">
      <c r="E888" s="78"/>
      <c r="F888" s="141"/>
    </row>
    <row r="889" spans="5:6" ht="15.75" customHeight="1" x14ac:dyDescent="0.35">
      <c r="E889" s="78"/>
      <c r="F889" s="141"/>
    </row>
    <row r="890" spans="5:6" ht="15.75" customHeight="1" x14ac:dyDescent="0.35">
      <c r="E890" s="78"/>
      <c r="F890" s="141"/>
    </row>
    <row r="891" spans="5:6" ht="15.75" customHeight="1" x14ac:dyDescent="0.35">
      <c r="E891" s="78"/>
      <c r="F891" s="141"/>
    </row>
    <row r="892" spans="5:6" ht="15.75" customHeight="1" x14ac:dyDescent="0.35">
      <c r="E892" s="78"/>
      <c r="F892" s="141"/>
    </row>
    <row r="893" spans="5:6" ht="15.75" customHeight="1" x14ac:dyDescent="0.35">
      <c r="E893" s="78"/>
      <c r="F893" s="141"/>
    </row>
    <row r="894" spans="5:6" ht="15.75" customHeight="1" x14ac:dyDescent="0.35">
      <c r="E894" s="78"/>
      <c r="F894" s="141"/>
    </row>
    <row r="895" spans="5:6" ht="15.75" customHeight="1" x14ac:dyDescent="0.35">
      <c r="E895" s="78"/>
      <c r="F895" s="141"/>
    </row>
    <row r="896" spans="5:6" ht="15.75" customHeight="1" x14ac:dyDescent="0.35">
      <c r="E896" s="78"/>
      <c r="F896" s="141"/>
    </row>
    <row r="897" spans="5:6" ht="15.75" customHeight="1" x14ac:dyDescent="0.35">
      <c r="E897" s="78"/>
      <c r="F897" s="141"/>
    </row>
    <row r="898" spans="5:6" ht="15.75" customHeight="1" x14ac:dyDescent="0.35">
      <c r="E898" s="78"/>
      <c r="F898" s="141"/>
    </row>
    <row r="899" spans="5:6" ht="15.75" customHeight="1" x14ac:dyDescent="0.35">
      <c r="E899" s="78"/>
      <c r="F899" s="141"/>
    </row>
    <row r="900" spans="5:6" ht="15.75" customHeight="1" x14ac:dyDescent="0.35">
      <c r="E900" s="78"/>
      <c r="F900" s="141"/>
    </row>
    <row r="901" spans="5:6" ht="15.75" customHeight="1" x14ac:dyDescent="0.35">
      <c r="E901" s="78"/>
      <c r="F901" s="141"/>
    </row>
    <row r="902" spans="5:6" ht="15.75" customHeight="1" x14ac:dyDescent="0.35">
      <c r="E902" s="78"/>
      <c r="F902" s="141"/>
    </row>
    <row r="903" spans="5:6" ht="15.75" customHeight="1" x14ac:dyDescent="0.35">
      <c r="E903" s="78"/>
      <c r="F903" s="141"/>
    </row>
    <row r="904" spans="5:6" ht="15.75" customHeight="1" x14ac:dyDescent="0.35">
      <c r="E904" s="78"/>
      <c r="F904" s="141"/>
    </row>
    <row r="905" spans="5:6" ht="15.75" customHeight="1" x14ac:dyDescent="0.35">
      <c r="E905" s="78"/>
      <c r="F905" s="141"/>
    </row>
    <row r="906" spans="5:6" ht="15.75" customHeight="1" x14ac:dyDescent="0.35">
      <c r="E906" s="78"/>
      <c r="F906" s="141"/>
    </row>
    <row r="907" spans="5:6" ht="15.75" customHeight="1" x14ac:dyDescent="0.35">
      <c r="E907" s="78"/>
      <c r="F907" s="141"/>
    </row>
    <row r="908" spans="5:6" ht="15.75" customHeight="1" x14ac:dyDescent="0.35">
      <c r="E908" s="78"/>
      <c r="F908" s="141"/>
    </row>
    <row r="909" spans="5:6" ht="15.75" customHeight="1" x14ac:dyDescent="0.35">
      <c r="E909" s="78"/>
      <c r="F909" s="141"/>
    </row>
    <row r="910" spans="5:6" ht="15.75" customHeight="1" x14ac:dyDescent="0.35">
      <c r="E910" s="78"/>
      <c r="F910" s="141"/>
    </row>
    <row r="911" spans="5:6" ht="15.75" customHeight="1" x14ac:dyDescent="0.35">
      <c r="E911" s="78"/>
      <c r="F911" s="141"/>
    </row>
    <row r="912" spans="5:6" ht="15.75" customHeight="1" x14ac:dyDescent="0.35">
      <c r="E912" s="78"/>
      <c r="F912" s="141"/>
    </row>
    <row r="913" spans="5:6" ht="15.75" customHeight="1" x14ac:dyDescent="0.35">
      <c r="E913" s="78"/>
      <c r="F913" s="141"/>
    </row>
    <row r="914" spans="5:6" ht="15.75" customHeight="1" x14ac:dyDescent="0.35">
      <c r="E914" s="78"/>
      <c r="F914" s="141"/>
    </row>
    <row r="915" spans="5:6" ht="15.75" customHeight="1" x14ac:dyDescent="0.35">
      <c r="E915" s="78"/>
      <c r="F915" s="141"/>
    </row>
    <row r="916" spans="5:6" ht="15.75" customHeight="1" x14ac:dyDescent="0.35">
      <c r="E916" s="78"/>
      <c r="F916" s="141"/>
    </row>
    <row r="917" spans="5:6" ht="15.75" customHeight="1" x14ac:dyDescent="0.35">
      <c r="E917" s="78"/>
      <c r="F917" s="141"/>
    </row>
    <row r="918" spans="5:6" ht="15.75" customHeight="1" x14ac:dyDescent="0.35">
      <c r="E918" s="78"/>
      <c r="F918" s="141"/>
    </row>
    <row r="919" spans="5:6" ht="15.75" customHeight="1" x14ac:dyDescent="0.35">
      <c r="E919" s="78"/>
      <c r="F919" s="141"/>
    </row>
    <row r="920" spans="5:6" ht="15.75" customHeight="1" x14ac:dyDescent="0.35">
      <c r="E920" s="78"/>
      <c r="F920" s="141"/>
    </row>
    <row r="921" spans="5:6" ht="15.75" customHeight="1" x14ac:dyDescent="0.35">
      <c r="E921" s="78"/>
      <c r="F921" s="141"/>
    </row>
    <row r="922" spans="5:6" ht="15.75" customHeight="1" x14ac:dyDescent="0.35">
      <c r="E922" s="78"/>
      <c r="F922" s="141"/>
    </row>
    <row r="923" spans="5:6" ht="15.75" customHeight="1" x14ac:dyDescent="0.35">
      <c r="E923" s="78"/>
      <c r="F923" s="141"/>
    </row>
    <row r="924" spans="5:6" ht="15.75" customHeight="1" x14ac:dyDescent="0.35">
      <c r="E924" s="78"/>
      <c r="F924" s="141"/>
    </row>
    <row r="925" spans="5:6" ht="15.75" customHeight="1" x14ac:dyDescent="0.35">
      <c r="E925" s="78"/>
      <c r="F925" s="141"/>
    </row>
    <row r="926" spans="5:6" ht="15.75" customHeight="1" x14ac:dyDescent="0.35">
      <c r="E926" s="78"/>
      <c r="F926" s="141"/>
    </row>
    <row r="927" spans="5:6" ht="15.75" customHeight="1" x14ac:dyDescent="0.35">
      <c r="E927" s="78"/>
      <c r="F927" s="141"/>
    </row>
    <row r="928" spans="5:6" ht="15.75" customHeight="1" x14ac:dyDescent="0.35">
      <c r="E928" s="78"/>
      <c r="F928" s="141"/>
    </row>
    <row r="929" spans="5:6" ht="15.75" customHeight="1" x14ac:dyDescent="0.35">
      <c r="E929" s="78"/>
      <c r="F929" s="141"/>
    </row>
    <row r="930" spans="5:6" ht="15.75" customHeight="1" x14ac:dyDescent="0.35">
      <c r="E930" s="78"/>
      <c r="F930" s="141"/>
    </row>
    <row r="931" spans="5:6" ht="15.75" customHeight="1" x14ac:dyDescent="0.35">
      <c r="E931" s="78"/>
      <c r="F931" s="141"/>
    </row>
    <row r="932" spans="5:6" ht="15.75" customHeight="1" x14ac:dyDescent="0.35">
      <c r="E932" s="78"/>
      <c r="F932" s="141"/>
    </row>
    <row r="933" spans="5:6" ht="15.75" customHeight="1" x14ac:dyDescent="0.35">
      <c r="E933" s="78"/>
      <c r="F933" s="141"/>
    </row>
    <row r="934" spans="5:6" ht="15.75" customHeight="1" x14ac:dyDescent="0.35">
      <c r="E934" s="78"/>
      <c r="F934" s="141"/>
    </row>
    <row r="935" spans="5:6" ht="15.75" customHeight="1" x14ac:dyDescent="0.35">
      <c r="E935" s="78"/>
      <c r="F935" s="141"/>
    </row>
    <row r="936" spans="5:6" ht="15.75" customHeight="1" x14ac:dyDescent="0.35">
      <c r="E936" s="78"/>
      <c r="F936" s="141"/>
    </row>
    <row r="937" spans="5:6" ht="15.75" customHeight="1" x14ac:dyDescent="0.35">
      <c r="E937" s="78"/>
      <c r="F937" s="141"/>
    </row>
    <row r="938" spans="5:6" ht="15.75" customHeight="1" x14ac:dyDescent="0.35">
      <c r="E938" s="78"/>
      <c r="F938" s="141"/>
    </row>
    <row r="939" spans="5:6" ht="15.75" customHeight="1" x14ac:dyDescent="0.35">
      <c r="E939" s="78"/>
      <c r="F939" s="141"/>
    </row>
    <row r="940" spans="5:6" ht="15.75" customHeight="1" x14ac:dyDescent="0.35">
      <c r="E940" s="78"/>
      <c r="F940" s="141"/>
    </row>
    <row r="941" spans="5:6" ht="15.75" customHeight="1" x14ac:dyDescent="0.35">
      <c r="E941" s="78"/>
      <c r="F941" s="141"/>
    </row>
    <row r="942" spans="5:6" ht="15.75" customHeight="1" x14ac:dyDescent="0.35">
      <c r="E942" s="78"/>
      <c r="F942" s="141"/>
    </row>
    <row r="943" spans="5:6" ht="15.75" customHeight="1" x14ac:dyDescent="0.35">
      <c r="E943" s="78"/>
      <c r="F943" s="141"/>
    </row>
    <row r="944" spans="5:6" ht="15.75" customHeight="1" x14ac:dyDescent="0.35">
      <c r="E944" s="78"/>
      <c r="F944" s="141"/>
    </row>
    <row r="945" spans="5:6" ht="15.75" customHeight="1" x14ac:dyDescent="0.35">
      <c r="E945" s="78"/>
      <c r="F945" s="141"/>
    </row>
    <row r="946" spans="5:6" ht="15.75" customHeight="1" x14ac:dyDescent="0.35">
      <c r="E946" s="78"/>
      <c r="F946" s="141"/>
    </row>
    <row r="947" spans="5:6" ht="15.75" customHeight="1" x14ac:dyDescent="0.35">
      <c r="E947" s="78"/>
      <c r="F947" s="141"/>
    </row>
    <row r="948" spans="5:6" ht="15.75" customHeight="1" x14ac:dyDescent="0.35">
      <c r="E948" s="78"/>
      <c r="F948" s="141"/>
    </row>
    <row r="949" spans="5:6" ht="15.75" customHeight="1" x14ac:dyDescent="0.35">
      <c r="E949" s="78"/>
      <c r="F949" s="141"/>
    </row>
    <row r="950" spans="5:6" ht="15.75" customHeight="1" x14ac:dyDescent="0.35">
      <c r="E950" s="78"/>
      <c r="F950" s="141"/>
    </row>
    <row r="951" spans="5:6" ht="15.75" customHeight="1" x14ac:dyDescent="0.35">
      <c r="E951" s="78"/>
      <c r="F951" s="141"/>
    </row>
    <row r="952" spans="5:6" ht="15.75" customHeight="1" x14ac:dyDescent="0.35">
      <c r="E952" s="78"/>
      <c r="F952" s="141"/>
    </row>
    <row r="953" spans="5:6" ht="15.75" customHeight="1" x14ac:dyDescent="0.35">
      <c r="E953" s="78"/>
      <c r="F953" s="141"/>
    </row>
    <row r="954" spans="5:6" ht="15.75" customHeight="1" x14ac:dyDescent="0.35">
      <c r="E954" s="78"/>
      <c r="F954" s="141"/>
    </row>
    <row r="955" spans="5:6" ht="15.75" customHeight="1" x14ac:dyDescent="0.35">
      <c r="E955" s="78"/>
      <c r="F955" s="141"/>
    </row>
    <row r="956" spans="5:6" ht="15.75" customHeight="1" x14ac:dyDescent="0.35">
      <c r="E956" s="78"/>
      <c r="F956" s="141"/>
    </row>
    <row r="957" spans="5:6" ht="15.75" customHeight="1" x14ac:dyDescent="0.35">
      <c r="E957" s="78"/>
      <c r="F957" s="141"/>
    </row>
    <row r="958" spans="5:6" ht="15.75" customHeight="1" x14ac:dyDescent="0.35">
      <c r="E958" s="78"/>
      <c r="F958" s="141"/>
    </row>
    <row r="959" spans="5:6" ht="15.75" customHeight="1" x14ac:dyDescent="0.35">
      <c r="E959" s="78"/>
      <c r="F959" s="141"/>
    </row>
    <row r="960" spans="5:6" ht="15.75" customHeight="1" x14ac:dyDescent="0.35">
      <c r="E960" s="78"/>
      <c r="F960" s="141"/>
    </row>
    <row r="961" spans="5:6" ht="15.75" customHeight="1" x14ac:dyDescent="0.35">
      <c r="E961" s="78"/>
      <c r="F961" s="141"/>
    </row>
    <row r="962" spans="5:6" ht="15.75" customHeight="1" x14ac:dyDescent="0.35">
      <c r="E962" s="78"/>
      <c r="F962" s="141"/>
    </row>
    <row r="963" spans="5:6" ht="15.75" customHeight="1" x14ac:dyDescent="0.35">
      <c r="E963" s="78"/>
      <c r="F963" s="141"/>
    </row>
    <row r="964" spans="5:6" ht="15.75" customHeight="1" x14ac:dyDescent="0.35">
      <c r="E964" s="78"/>
      <c r="F964" s="141"/>
    </row>
    <row r="965" spans="5:6" ht="15.75" customHeight="1" x14ac:dyDescent="0.35">
      <c r="E965" s="78"/>
      <c r="F965" s="141"/>
    </row>
    <row r="966" spans="5:6" ht="15.75" customHeight="1" x14ac:dyDescent="0.35">
      <c r="E966" s="78"/>
      <c r="F966" s="141"/>
    </row>
    <row r="967" spans="5:6" ht="15.75" customHeight="1" x14ac:dyDescent="0.35">
      <c r="E967" s="78"/>
      <c r="F967" s="141"/>
    </row>
    <row r="968" spans="5:6" ht="15.75" customHeight="1" x14ac:dyDescent="0.35">
      <c r="E968" s="78"/>
      <c r="F968" s="141"/>
    </row>
    <row r="969" spans="5:6" ht="15.75" customHeight="1" x14ac:dyDescent="0.35">
      <c r="E969" s="78"/>
      <c r="F969" s="141"/>
    </row>
    <row r="970" spans="5:6" ht="15.75" customHeight="1" x14ac:dyDescent="0.35">
      <c r="E970" s="78"/>
      <c r="F970" s="141"/>
    </row>
    <row r="971" spans="5:6" ht="15.75" customHeight="1" x14ac:dyDescent="0.35">
      <c r="E971" s="78"/>
      <c r="F971" s="141"/>
    </row>
    <row r="972" spans="5:6" ht="15.75" customHeight="1" x14ac:dyDescent="0.35">
      <c r="E972" s="78"/>
      <c r="F972" s="141"/>
    </row>
    <row r="973" spans="5:6" ht="15.75" customHeight="1" x14ac:dyDescent="0.35">
      <c r="E973" s="78"/>
      <c r="F973" s="141"/>
    </row>
    <row r="974" spans="5:6" ht="15.75" customHeight="1" x14ac:dyDescent="0.35">
      <c r="E974" s="78"/>
      <c r="F974" s="141"/>
    </row>
    <row r="975" spans="5:6" ht="15.75" customHeight="1" x14ac:dyDescent="0.35">
      <c r="E975" s="78"/>
      <c r="F975" s="141"/>
    </row>
    <row r="976" spans="5:6" ht="15.75" customHeight="1" x14ac:dyDescent="0.35">
      <c r="E976" s="78"/>
      <c r="F976" s="141"/>
    </row>
    <row r="977" spans="5:6" ht="15.75" customHeight="1" x14ac:dyDescent="0.35">
      <c r="E977" s="78"/>
      <c r="F977" s="141"/>
    </row>
    <row r="978" spans="5:6" ht="15.75" customHeight="1" x14ac:dyDescent="0.35">
      <c r="E978" s="78"/>
      <c r="F978" s="141"/>
    </row>
    <row r="979" spans="5:6" ht="15.75" customHeight="1" x14ac:dyDescent="0.35">
      <c r="E979" s="78"/>
      <c r="F979" s="141"/>
    </row>
    <row r="980" spans="5:6" ht="15.75" customHeight="1" x14ac:dyDescent="0.35">
      <c r="E980" s="78"/>
      <c r="F980" s="141"/>
    </row>
    <row r="981" spans="5:6" ht="15.75" customHeight="1" x14ac:dyDescent="0.35">
      <c r="E981" s="78"/>
      <c r="F981" s="141"/>
    </row>
    <row r="982" spans="5:6" ht="15.75" customHeight="1" x14ac:dyDescent="0.35">
      <c r="E982" s="78"/>
      <c r="F982" s="141"/>
    </row>
    <row r="983" spans="5:6" ht="15.75" customHeight="1" x14ac:dyDescent="0.35">
      <c r="E983" s="78"/>
      <c r="F983" s="141"/>
    </row>
    <row r="984" spans="5:6" ht="15.75" customHeight="1" x14ac:dyDescent="0.35">
      <c r="E984" s="78"/>
      <c r="F984" s="141"/>
    </row>
    <row r="985" spans="5:6" ht="15.75" customHeight="1" x14ac:dyDescent="0.35">
      <c r="E985" s="78"/>
      <c r="F985" s="141"/>
    </row>
    <row r="986" spans="5:6" ht="15.75" customHeight="1" x14ac:dyDescent="0.35">
      <c r="E986" s="78"/>
      <c r="F986" s="141"/>
    </row>
    <row r="987" spans="5:6" ht="15.75" customHeight="1" x14ac:dyDescent="0.35">
      <c r="E987" s="78"/>
      <c r="F987" s="141"/>
    </row>
    <row r="988" spans="5:6" ht="15.75" customHeight="1" x14ac:dyDescent="0.35">
      <c r="E988" s="78"/>
      <c r="F988" s="141"/>
    </row>
    <row r="989" spans="5:6" ht="15.75" customHeight="1" x14ac:dyDescent="0.35">
      <c r="E989" s="78"/>
      <c r="F989" s="141"/>
    </row>
    <row r="990" spans="5:6" ht="15.75" customHeight="1" x14ac:dyDescent="0.35">
      <c r="E990" s="78"/>
      <c r="F990" s="141"/>
    </row>
    <row r="991" spans="5:6" ht="15.75" customHeight="1" x14ac:dyDescent="0.35">
      <c r="E991" s="78"/>
      <c r="F991" s="141"/>
    </row>
    <row r="992" spans="5:6" ht="15.75" customHeight="1" x14ac:dyDescent="0.35">
      <c r="E992" s="78"/>
      <c r="F992" s="141"/>
    </row>
    <row r="993" spans="5:6" ht="15.75" customHeight="1" x14ac:dyDescent="0.35">
      <c r="E993" s="78"/>
      <c r="F993" s="141"/>
    </row>
    <row r="994" spans="5:6" ht="15.75" customHeight="1" x14ac:dyDescent="0.35">
      <c r="E994" s="78"/>
      <c r="F994" s="141"/>
    </row>
    <row r="995" spans="5:6" ht="15.75" customHeight="1" x14ac:dyDescent="0.35">
      <c r="E995" s="78"/>
      <c r="F995" s="141"/>
    </row>
    <row r="996" spans="5:6" ht="15.75" customHeight="1" x14ac:dyDescent="0.35">
      <c r="E996" s="78"/>
      <c r="F996" s="141"/>
    </row>
    <row r="997" spans="5:6" ht="15.75" customHeight="1" x14ac:dyDescent="0.35">
      <c r="E997" s="78"/>
      <c r="F997" s="141"/>
    </row>
    <row r="998" spans="5:6" ht="15.75" customHeight="1" x14ac:dyDescent="0.35">
      <c r="E998" s="78"/>
      <c r="F998" s="141"/>
    </row>
    <row r="999" spans="5:6" ht="15.75" customHeight="1" x14ac:dyDescent="0.35">
      <c r="E999" s="78"/>
      <c r="F999" s="141"/>
    </row>
    <row r="1000" spans="5:6" ht="15.75" customHeight="1" x14ac:dyDescent="0.35">
      <c r="E1000" s="78"/>
      <c r="F1000" s="141"/>
    </row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TABLE</vt:lpstr>
      <vt:lpstr>RESULTS</vt:lpstr>
      <vt:lpstr>M</vt:lpstr>
      <vt:lpstr>F</vt:lpstr>
      <vt:lpstr>MSEN</vt:lpstr>
      <vt:lpstr>FSEN</vt:lpstr>
      <vt:lpstr>M35</vt:lpstr>
      <vt:lpstr>F35</vt:lpstr>
      <vt:lpstr>M45</vt:lpstr>
      <vt:lpstr>F45</vt:lpstr>
      <vt:lpstr>M55</vt:lpstr>
      <vt:lpstr>F55</vt:lpstr>
      <vt:lpstr>M65</vt:lpstr>
      <vt:lpstr>F65</vt:lpstr>
      <vt:lpstr>FA</vt:lpstr>
      <vt:lpstr>FB</vt:lpstr>
      <vt:lpstr>FC</vt:lpstr>
      <vt:lpstr>FD</vt:lpstr>
      <vt:lpstr>FE</vt:lpstr>
      <vt:lpstr>FF</vt:lpstr>
      <vt:lpstr>FG</vt:lpstr>
      <vt:lpstr>FU</vt:lpstr>
      <vt:lpstr>MA</vt:lpstr>
      <vt:lpstr>MB</vt:lpstr>
      <vt:lpstr>MC</vt:lpstr>
      <vt:lpstr>MD</vt:lpstr>
      <vt:lpstr>ME</vt:lpstr>
      <vt:lpstr>MF</vt:lpstr>
      <vt:lpstr>MG</vt:lpstr>
      <vt:lpstr>MU</vt:lpstr>
      <vt:lpstr>Date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Samantha Harris</cp:lastModifiedBy>
  <dcterms:created xsi:type="dcterms:W3CDTF">2024-02-10T17:46:38Z</dcterms:created>
  <dcterms:modified xsi:type="dcterms:W3CDTF">2024-02-10T17:46:38Z</dcterms:modified>
</cp:coreProperties>
</file>