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<sst xmlns="http://schemas.openxmlformats.org/spreadsheetml/2006/main" count="94" uniqueCount="70">
  <si>
    <t>Year 7 &amp; above</t>
  </si>
  <si>
    <t>Miles</t>
  </si>
  <si>
    <t>Declan Walker</t>
  </si>
  <si>
    <t>Emily Kite</t>
  </si>
  <si>
    <t>Thomas Martin</t>
  </si>
  <si>
    <t>Stephen Phillips</t>
  </si>
  <si>
    <t>Kian Newbon</t>
  </si>
  <si>
    <t>Molly Enever</t>
  </si>
  <si>
    <t>Shonie Turner</t>
  </si>
  <si>
    <t>Year 6 &amp; below</t>
  </si>
  <si>
    <t>Callum Newbon</t>
  </si>
  <si>
    <t>Declan McCarrick</t>
  </si>
  <si>
    <t>Tilly Enever</t>
  </si>
  <si>
    <t>Team km</t>
  </si>
  <si>
    <t>Jamie Walker</t>
  </si>
  <si>
    <t>Alfie Jones</t>
  </si>
  <si>
    <t>Toby Walker</t>
  </si>
  <si>
    <t>Pts</t>
  </si>
  <si>
    <t>Pts Avail</t>
  </si>
  <si>
    <t>TOTAL</t>
  </si>
  <si>
    <t>Pudsey &amp; Bramley</t>
  </si>
  <si>
    <t>Valley Striders</t>
  </si>
  <si>
    <t>William Nabozny</t>
  </si>
  <si>
    <t>Edward Nabozny</t>
  </si>
  <si>
    <t>Oliver Lubiecki</t>
  </si>
  <si>
    <t>Matt Sedgley</t>
  </si>
  <si>
    <t>Eve Rothera</t>
  </si>
  <si>
    <t>Tom Mackreth</t>
  </si>
  <si>
    <t>Jorgie Hartley</t>
  </si>
  <si>
    <t>Caitlyn Hartley</t>
  </si>
  <si>
    <t>Mitchell Boocock</t>
  </si>
  <si>
    <t>Seb Nicolson</t>
  </si>
  <si>
    <t>Reuben Shamim</t>
  </si>
  <si>
    <t>Eve Muirhead</t>
  </si>
  <si>
    <t>Jess Myers</t>
  </si>
  <si>
    <t>Oscar Muirhead</t>
  </si>
  <si>
    <t>Emelia Jamieson</t>
  </si>
  <si>
    <t>Elissa Kite</t>
  </si>
  <si>
    <t>Mallerie Samuel</t>
  </si>
  <si>
    <t>Keira Newbon</t>
  </si>
  <si>
    <t>Ewan Kite</t>
  </si>
  <si>
    <t>Jasper Hair</t>
  </si>
  <si>
    <t>Nathan Leadbeater</t>
  </si>
  <si>
    <t>Lucas Jamieson</t>
  </si>
  <si>
    <t>Evan Miller</t>
  </si>
  <si>
    <t>Freddie Love</t>
  </si>
  <si>
    <t>Daria Nicolson</t>
  </si>
  <si>
    <t>Melissa Walker</t>
  </si>
  <si>
    <t>Charlie Love</t>
  </si>
  <si>
    <t>Layla Samuel</t>
  </si>
  <si>
    <t>Rebecca Kingston</t>
  </si>
  <si>
    <t>Michael Fotherby</t>
  </si>
  <si>
    <t>Daniel Fotherby</t>
  </si>
  <si>
    <t>Theo Marshall-Brown</t>
  </si>
  <si>
    <t>Annabel Lim</t>
  </si>
  <si>
    <t>A</t>
  </si>
  <si>
    <t>B</t>
  </si>
  <si>
    <t>C</t>
  </si>
  <si>
    <t>D</t>
  </si>
  <si>
    <t>E</t>
  </si>
  <si>
    <t>F</t>
  </si>
  <si>
    <t>km</t>
  </si>
  <si>
    <t>Freya Hunter</t>
  </si>
  <si>
    <t>Lars Hunter</t>
  </si>
  <si>
    <t>Lucy Adcock</t>
  </si>
  <si>
    <t>Kate Irvine</t>
  </si>
  <si>
    <t>Jamie Smith</t>
  </si>
  <si>
    <t>Luke Mackreth</t>
  </si>
  <si>
    <t>Lily Sadler</t>
  </si>
  <si>
    <t>Juniors virtual race (15 minutes) - Pudsey &amp; Bramley vs Valley Striders - 15th to 17th May 2020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</si>
</sst>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F9D6"/>
        <bgColor indexed="64"/>
      </patternFill>
    </fill>
    <fill>
      <patternFill patternType="solid">
        <fgColor rgb="FFFFDFD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35" fillId="0" borderId="10" xfId="0" applyNumberFormat="1" applyFont="1" applyBorder="1" applyAlignment="1">
      <alignment horizontal="center" vertical="center" wrapText="1"/>
    </xf>
    <xf numFmtId="164" fontId="35" fillId="0" borderId="11" xfId="0" applyNumberFormat="1" applyFont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 wrapText="1"/>
    </xf>
    <xf numFmtId="2" fontId="35" fillId="0" borderId="14" xfId="0" applyNumberFormat="1" applyFont="1" applyBorder="1" applyAlignment="1">
      <alignment horizontal="center" vertical="center" wrapText="1"/>
    </xf>
    <xf numFmtId="164" fontId="35" fillId="0" borderId="15" xfId="0" applyNumberFormat="1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2" fontId="35" fillId="0" borderId="17" xfId="0" applyNumberFormat="1" applyFont="1" applyBorder="1" applyAlignment="1">
      <alignment horizontal="center" vertical="center" wrapText="1"/>
    </xf>
    <xf numFmtId="164" fontId="35" fillId="0" borderId="18" xfId="0" applyNumberFormat="1" applyFont="1" applyBorder="1" applyAlignment="1">
      <alignment horizontal="center" vertical="center" wrapText="1"/>
    </xf>
    <xf numFmtId="0" fontId="35" fillId="33" borderId="19" xfId="0" applyFont="1" applyFill="1" applyBorder="1" applyAlignment="1">
      <alignment horizontal="center" vertical="center" wrapText="1"/>
    </xf>
    <xf numFmtId="2" fontId="35" fillId="0" borderId="20" xfId="0" applyNumberFormat="1" applyFont="1" applyBorder="1" applyAlignment="1">
      <alignment horizontal="center" vertical="center" wrapText="1"/>
    </xf>
    <xf numFmtId="164" fontId="35" fillId="0" borderId="21" xfId="0" applyNumberFormat="1" applyFont="1" applyBorder="1" applyAlignment="1">
      <alignment horizontal="center" vertical="center" wrapText="1"/>
    </xf>
    <xf numFmtId="0" fontId="35" fillId="33" borderId="22" xfId="0" applyFont="1" applyFill="1" applyBorder="1" applyAlignment="1">
      <alignment horizontal="center" vertical="center" wrapText="1"/>
    </xf>
    <xf numFmtId="2" fontId="35" fillId="0" borderId="23" xfId="0" applyNumberFormat="1" applyFont="1" applyBorder="1" applyAlignment="1">
      <alignment horizontal="center" vertical="center" wrapText="1"/>
    </xf>
    <xf numFmtId="164" fontId="35" fillId="0" borderId="24" xfId="0" applyNumberFormat="1" applyFont="1" applyBorder="1" applyAlignment="1">
      <alignment horizontal="center" vertical="center" wrapText="1"/>
    </xf>
    <xf numFmtId="0" fontId="35" fillId="34" borderId="12" xfId="0" applyFont="1" applyFill="1" applyBorder="1" applyAlignment="1">
      <alignment horizontal="center" vertical="center" wrapText="1"/>
    </xf>
    <xf numFmtId="0" fontId="35" fillId="34" borderId="13" xfId="0" applyFont="1" applyFill="1" applyBorder="1" applyAlignment="1">
      <alignment horizontal="center" vertical="center" wrapText="1"/>
    </xf>
    <xf numFmtId="0" fontId="35" fillId="34" borderId="22" xfId="0" applyFont="1" applyFill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164" fontId="35" fillId="0" borderId="11" xfId="0" applyNumberFormat="1" applyFont="1" applyBorder="1" applyAlignment="1">
      <alignment horizontal="center" vertical="center" wrapText="1"/>
    </xf>
    <xf numFmtId="2" fontId="35" fillId="0" borderId="14" xfId="0" applyNumberFormat="1" applyFont="1" applyBorder="1" applyAlignment="1">
      <alignment horizontal="center" vertical="center" wrapText="1"/>
    </xf>
    <xf numFmtId="164" fontId="35" fillId="0" borderId="15" xfId="0" applyNumberFormat="1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2" fontId="35" fillId="0" borderId="17" xfId="0" applyNumberFormat="1" applyFont="1" applyBorder="1" applyAlignment="1">
      <alignment horizontal="center" vertical="center" wrapText="1"/>
    </xf>
    <xf numFmtId="164" fontId="35" fillId="0" borderId="18" xfId="0" applyNumberFormat="1" applyFont="1" applyBorder="1" applyAlignment="1">
      <alignment horizontal="center" vertical="center" wrapText="1"/>
    </xf>
    <xf numFmtId="2" fontId="35" fillId="0" borderId="20" xfId="0" applyNumberFormat="1" applyFont="1" applyBorder="1" applyAlignment="1">
      <alignment horizontal="center" vertical="center" wrapText="1"/>
    </xf>
    <xf numFmtId="164" fontId="35" fillId="0" borderId="21" xfId="0" applyNumberFormat="1" applyFont="1" applyBorder="1" applyAlignment="1">
      <alignment horizontal="center" vertical="center" wrapText="1"/>
    </xf>
    <xf numFmtId="2" fontId="35" fillId="0" borderId="23" xfId="0" applyNumberFormat="1" applyFont="1" applyBorder="1" applyAlignment="1">
      <alignment horizontal="center" vertical="center" wrapText="1"/>
    </xf>
    <xf numFmtId="164" fontId="35" fillId="0" borderId="24" xfId="0" applyNumberFormat="1" applyFont="1" applyBorder="1" applyAlignment="1">
      <alignment horizontal="center" vertical="center" wrapText="1"/>
    </xf>
    <xf numFmtId="2" fontId="35" fillId="0" borderId="25" xfId="0" applyNumberFormat="1" applyFont="1" applyBorder="1" applyAlignment="1">
      <alignment horizontal="center" vertical="center" wrapText="1"/>
    </xf>
    <xf numFmtId="164" fontId="35" fillId="0" borderId="26" xfId="0" applyNumberFormat="1" applyFont="1" applyBorder="1" applyAlignment="1">
      <alignment horizontal="center" vertical="center" wrapText="1"/>
    </xf>
    <xf numFmtId="2" fontId="35" fillId="0" borderId="27" xfId="0" applyNumberFormat="1" applyFont="1" applyBorder="1" applyAlignment="1">
      <alignment horizontal="center" vertical="center" wrapText="1"/>
    </xf>
    <xf numFmtId="164" fontId="35" fillId="0" borderId="28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35" borderId="2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35" borderId="12" xfId="0" applyFont="1" applyFill="1" applyBorder="1" applyAlignment="1">
      <alignment horizontal="center" vertical="center" wrapText="1"/>
    </xf>
    <xf numFmtId="0" fontId="35" fillId="36" borderId="12" xfId="0" applyFont="1" applyFill="1" applyBorder="1" applyAlignment="1">
      <alignment horizontal="center" vertical="center" wrapText="1"/>
    </xf>
    <xf numFmtId="0" fontId="35" fillId="36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35" borderId="19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36" borderId="19" xfId="0" applyFont="1" applyFill="1" applyBorder="1" applyAlignment="1">
      <alignment horizontal="center" vertical="center" wrapText="1"/>
    </xf>
    <xf numFmtId="0" fontId="35" fillId="36" borderId="22" xfId="0" applyFont="1" applyFill="1" applyBorder="1" applyAlignment="1">
      <alignment horizontal="center" vertical="center" wrapText="1"/>
    </xf>
    <xf numFmtId="2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34" borderId="19" xfId="0" applyFont="1" applyFill="1" applyBorder="1" applyAlignment="1">
      <alignment horizontal="center" vertical="center" wrapText="1"/>
    </xf>
    <xf numFmtId="0" fontId="35" fillId="35" borderId="13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37" fillId="34" borderId="35" xfId="0" applyFont="1" applyFill="1" applyBorder="1" applyAlignment="1">
      <alignment horizontal="center" vertical="center" wrapText="1"/>
    </xf>
    <xf numFmtId="0" fontId="37" fillId="34" borderId="36" xfId="0" applyFont="1" applyFill="1" applyBorder="1" applyAlignment="1">
      <alignment horizontal="center" vertical="center" wrapText="1"/>
    </xf>
    <xf numFmtId="0" fontId="37" fillId="34" borderId="37" xfId="0" applyFont="1" applyFill="1" applyBorder="1" applyAlignment="1">
      <alignment horizontal="center" vertical="center" wrapText="1"/>
    </xf>
    <xf numFmtId="0" fontId="37" fillId="35" borderId="35" xfId="0" applyFont="1" applyFill="1" applyBorder="1" applyAlignment="1">
      <alignment horizontal="center" vertical="center" wrapText="1"/>
    </xf>
    <xf numFmtId="0" fontId="37" fillId="35" borderId="36" xfId="0" applyFont="1" applyFill="1" applyBorder="1" applyAlignment="1">
      <alignment horizontal="center" vertical="center" wrapText="1"/>
    </xf>
    <xf numFmtId="0" fontId="37" fillId="35" borderId="37" xfId="0" applyFont="1" applyFill="1" applyBorder="1" applyAlignment="1">
      <alignment horizontal="center" vertical="center" wrapText="1"/>
    </xf>
    <xf numFmtId="0" fontId="37" fillId="35" borderId="16" xfId="0" applyFont="1" applyFill="1" applyBorder="1" applyAlignment="1">
      <alignment horizontal="center" vertical="center" wrapText="1"/>
    </xf>
    <xf numFmtId="0" fontId="37" fillId="35" borderId="17" xfId="0" applyFont="1" applyFill="1" applyBorder="1" applyAlignment="1">
      <alignment horizontal="center" vertical="center" wrapText="1"/>
    </xf>
    <xf numFmtId="0" fontId="37" fillId="35" borderId="18" xfId="0" applyFont="1" applyFill="1" applyBorder="1" applyAlignment="1">
      <alignment horizontal="center" vertical="center" wrapText="1"/>
    </xf>
    <xf numFmtId="0" fontId="37" fillId="34" borderId="16" xfId="0" applyFont="1" applyFill="1" applyBorder="1" applyAlignment="1">
      <alignment horizontal="center" vertical="center" wrapText="1"/>
    </xf>
    <xf numFmtId="0" fontId="37" fillId="34" borderId="17" xfId="0" applyFont="1" applyFill="1" applyBorder="1" applyAlignment="1">
      <alignment horizontal="center" vertical="center" wrapText="1"/>
    </xf>
    <xf numFmtId="0" fontId="37" fillId="34" borderId="18" xfId="0" applyFont="1" applyFill="1" applyBorder="1" applyAlignment="1">
      <alignment horizontal="center" vertical="center" wrapText="1"/>
    </xf>
    <xf numFmtId="0" fontId="37" fillId="33" borderId="30" xfId="0" applyFont="1" applyFill="1" applyBorder="1" applyAlignment="1">
      <alignment horizontal="center" vertical="center" wrapText="1"/>
    </xf>
    <xf numFmtId="0" fontId="37" fillId="33" borderId="25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6" borderId="16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center" vertical="center" wrapText="1"/>
    </xf>
    <xf numFmtId="0" fontId="37" fillId="36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8515625" style="3" customWidth="1"/>
    <col min="2" max="2" width="2.8515625" style="0" customWidth="1"/>
    <col min="3" max="3" width="20.7109375" style="0" customWidth="1"/>
    <col min="4" max="4" width="6.7109375" style="1" hidden="1" customWidth="1"/>
    <col min="5" max="5" width="6.7109375" style="1" customWidth="1"/>
    <col min="6" max="6" width="6.7109375" style="0" customWidth="1"/>
    <col min="7" max="7" width="6.7109375" style="2" customWidth="1"/>
    <col min="8" max="8" width="3.28125" style="2" customWidth="1"/>
    <col min="9" max="9" width="20.7109375" style="0" customWidth="1"/>
    <col min="10" max="10" width="6.7109375" style="0" hidden="1" customWidth="1"/>
    <col min="11" max="12" width="6.7109375" style="0" customWidth="1"/>
    <col min="13" max="13" width="6.7109375" style="2" customWidth="1"/>
  </cols>
  <sheetData>
    <row r="1" spans="1:13" ht="16.5" thickBot="1">
      <c r="A1" s="64" t="s">
        <v>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ht="15.75" thickBot="1"/>
    <row r="3" spans="3:13" ht="15.75" thickBot="1">
      <c r="C3" s="67" t="s">
        <v>20</v>
      </c>
      <c r="D3" s="68"/>
      <c r="E3" s="68"/>
      <c r="F3" s="68"/>
      <c r="G3" s="69"/>
      <c r="I3" s="70" t="s">
        <v>21</v>
      </c>
      <c r="J3" s="71"/>
      <c r="K3" s="71"/>
      <c r="L3" s="71"/>
      <c r="M3" s="72"/>
    </row>
    <row r="4" ht="15.75" thickBot="1"/>
    <row r="5" spans="1:13" ht="15.75" thickBot="1">
      <c r="A5" s="4"/>
      <c r="B5" s="5"/>
      <c r="C5" s="76" t="s">
        <v>0</v>
      </c>
      <c r="D5" s="77"/>
      <c r="E5" s="77"/>
      <c r="F5" s="77"/>
      <c r="G5" s="78"/>
      <c r="H5" s="6"/>
      <c r="I5" s="73" t="s">
        <v>0</v>
      </c>
      <c r="J5" s="74"/>
      <c r="K5" s="74"/>
      <c r="L5" s="74"/>
      <c r="M5" s="75"/>
    </row>
    <row r="6" spans="1:13" ht="30.75" thickBot="1">
      <c r="A6" s="63" t="s">
        <v>18</v>
      </c>
      <c r="B6" s="5"/>
      <c r="C6" s="57"/>
      <c r="D6" s="37" t="s">
        <v>1</v>
      </c>
      <c r="E6" s="37" t="s">
        <v>61</v>
      </c>
      <c r="F6" s="37" t="s">
        <v>13</v>
      </c>
      <c r="G6" s="38" t="s">
        <v>17</v>
      </c>
      <c r="H6" s="6"/>
      <c r="I6" s="43"/>
      <c r="J6" s="44" t="s">
        <v>1</v>
      </c>
      <c r="K6" s="39" t="s">
        <v>61</v>
      </c>
      <c r="L6" s="39" t="s">
        <v>13</v>
      </c>
      <c r="M6" s="40" t="s">
        <v>17</v>
      </c>
    </row>
    <row r="7" spans="1:13" ht="15">
      <c r="A7" s="60" t="s">
        <v>55</v>
      </c>
      <c r="B7" s="5"/>
      <c r="C7" s="58" t="s">
        <v>2</v>
      </c>
      <c r="D7" s="33">
        <v>2.5</v>
      </c>
      <c r="E7" s="33">
        <v>4.02</v>
      </c>
      <c r="F7" s="33"/>
      <c r="G7" s="34"/>
      <c r="H7" s="6"/>
      <c r="I7" s="51" t="s">
        <v>14</v>
      </c>
      <c r="J7" s="52"/>
      <c r="K7" s="33">
        <v>4.19</v>
      </c>
      <c r="L7" s="33"/>
      <c r="M7" s="34"/>
    </row>
    <row r="8" spans="1:13" ht="15">
      <c r="A8" s="61"/>
      <c r="B8" s="5"/>
      <c r="C8" s="23" t="s">
        <v>30</v>
      </c>
      <c r="D8" s="26">
        <v>2.19</v>
      </c>
      <c r="E8" s="26">
        <v>3.52</v>
      </c>
      <c r="F8" s="26"/>
      <c r="G8" s="27"/>
      <c r="H8" s="6"/>
      <c r="I8" s="47" t="s">
        <v>15</v>
      </c>
      <c r="J8" s="41"/>
      <c r="K8" s="26">
        <v>3.88</v>
      </c>
      <c r="L8" s="26"/>
      <c r="M8" s="27"/>
    </row>
    <row r="9" spans="1:13" ht="15.75" thickBot="1">
      <c r="A9" s="62">
        <v>10</v>
      </c>
      <c r="B9" s="5"/>
      <c r="C9" s="24" t="s">
        <v>31</v>
      </c>
      <c r="D9" s="28">
        <v>2.15</v>
      </c>
      <c r="E9" s="28">
        <v>3.47</v>
      </c>
      <c r="F9" s="28">
        <f>SUM(E7:E9)</f>
        <v>11.01</v>
      </c>
      <c r="G9" s="29">
        <f>IF(F9&gt;L9,$A9*COUNT(E7:E9)/3,0)</f>
        <v>0</v>
      </c>
      <c r="H9" s="6"/>
      <c r="I9" s="59" t="s">
        <v>27</v>
      </c>
      <c r="J9" s="50">
        <v>2.23</v>
      </c>
      <c r="K9" s="28">
        <f>J9*1.609</f>
        <v>3.58807</v>
      </c>
      <c r="L9" s="28">
        <f>SUM(K7:K9)</f>
        <v>11.65807</v>
      </c>
      <c r="M9" s="29">
        <f>IF(L9&gt;F9,$A9*COUNT(K7:K9)/3,0)</f>
        <v>10</v>
      </c>
    </row>
    <row r="10" spans="1:13" ht="15">
      <c r="A10" s="60" t="s">
        <v>56</v>
      </c>
      <c r="B10" s="5"/>
      <c r="C10" s="58" t="s">
        <v>3</v>
      </c>
      <c r="D10" s="33">
        <v>2.03</v>
      </c>
      <c r="E10" s="33">
        <v>3.27</v>
      </c>
      <c r="F10" s="33"/>
      <c r="G10" s="34"/>
      <c r="H10" s="6"/>
      <c r="I10" s="51" t="s">
        <v>22</v>
      </c>
      <c r="J10" s="52"/>
      <c r="K10" s="33">
        <v>3.57</v>
      </c>
      <c r="L10" s="33"/>
      <c r="M10" s="34"/>
    </row>
    <row r="11" spans="1:13" ht="15">
      <c r="A11" s="61"/>
      <c r="B11" s="5"/>
      <c r="C11" s="23" t="s">
        <v>32</v>
      </c>
      <c r="D11" s="26">
        <v>2.01</v>
      </c>
      <c r="E11" s="26">
        <v>3.24</v>
      </c>
      <c r="F11" s="26"/>
      <c r="G11" s="27"/>
      <c r="H11" s="6"/>
      <c r="I11" s="47" t="s">
        <v>16</v>
      </c>
      <c r="J11" s="41"/>
      <c r="K11" s="26">
        <v>3.42</v>
      </c>
      <c r="L11" s="26"/>
      <c r="M11" s="27"/>
    </row>
    <row r="12" spans="1:13" ht="15.75" thickBot="1">
      <c r="A12" s="62">
        <v>9</v>
      </c>
      <c r="B12" s="5"/>
      <c r="C12" s="24" t="s">
        <v>33</v>
      </c>
      <c r="D12" s="28">
        <v>2.01</v>
      </c>
      <c r="E12" s="28">
        <v>3.24</v>
      </c>
      <c r="F12" s="28">
        <f>SUM(E10:E12)</f>
        <v>9.75</v>
      </c>
      <c r="G12" s="29">
        <f>IF(F12&gt;L12,$A12*COUNT(E10:E12)/3,0)</f>
        <v>0</v>
      </c>
      <c r="H12" s="6"/>
      <c r="I12" s="59" t="s">
        <v>62</v>
      </c>
      <c r="J12" s="50"/>
      <c r="K12" s="28">
        <v>3.19</v>
      </c>
      <c r="L12" s="28">
        <f>SUM(K10:K12)</f>
        <v>10.18</v>
      </c>
      <c r="M12" s="29">
        <f>IF(L12&gt;F12,$A12*COUNT(K10:K12)/3,0)</f>
        <v>9</v>
      </c>
    </row>
    <row r="13" spans="1:13" ht="15">
      <c r="A13" s="60" t="s">
        <v>57</v>
      </c>
      <c r="B13" s="5"/>
      <c r="C13" s="58" t="s">
        <v>34</v>
      </c>
      <c r="D13" s="33">
        <v>2.01</v>
      </c>
      <c r="E13" s="33">
        <v>3.23</v>
      </c>
      <c r="F13" s="33"/>
      <c r="G13" s="34"/>
      <c r="H13" s="6"/>
      <c r="I13" s="51" t="s">
        <v>54</v>
      </c>
      <c r="J13" s="52">
        <v>1.89</v>
      </c>
      <c r="K13" s="33">
        <f>J13*1.609</f>
        <v>3.04101</v>
      </c>
      <c r="L13" s="33"/>
      <c r="M13" s="34"/>
    </row>
    <row r="14" spans="1:13" ht="15">
      <c r="A14" s="61"/>
      <c r="B14" s="5"/>
      <c r="C14" s="23" t="s">
        <v>4</v>
      </c>
      <c r="D14" s="26">
        <v>1.99</v>
      </c>
      <c r="E14" s="26">
        <v>3.2</v>
      </c>
      <c r="F14" s="26"/>
      <c r="G14" s="27"/>
      <c r="H14" s="6"/>
      <c r="I14" s="47" t="s">
        <v>52</v>
      </c>
      <c r="J14" s="41"/>
      <c r="K14" s="26">
        <v>2.99</v>
      </c>
      <c r="L14" s="26"/>
      <c r="M14" s="27"/>
    </row>
    <row r="15" spans="1:13" ht="15.75" thickBot="1">
      <c r="A15" s="62">
        <v>8</v>
      </c>
      <c r="B15" s="5"/>
      <c r="C15" s="24" t="s">
        <v>35</v>
      </c>
      <c r="D15" s="28">
        <v>1.96</v>
      </c>
      <c r="E15" s="28">
        <v>3.17</v>
      </c>
      <c r="F15" s="28">
        <f>SUM(E13:E15)</f>
        <v>9.6</v>
      </c>
      <c r="G15" s="29">
        <f>IF(F15&gt;L15,$A15*COUNT(E13:E15)/3,0)</f>
        <v>8</v>
      </c>
      <c r="H15" s="6"/>
      <c r="I15" s="59" t="s">
        <v>25</v>
      </c>
      <c r="J15" s="50"/>
      <c r="K15" s="28">
        <v>2.57</v>
      </c>
      <c r="L15" s="28">
        <f>SUM(K13:K15)</f>
        <v>8.60101</v>
      </c>
      <c r="M15" s="29">
        <f>IF(L15&gt;F15,$A15*COUNT(K13:K15)/3,0)</f>
        <v>0</v>
      </c>
    </row>
    <row r="16" spans="1:13" ht="15">
      <c r="A16" s="60" t="s">
        <v>58</v>
      </c>
      <c r="B16" s="5"/>
      <c r="C16" s="58" t="s">
        <v>5</v>
      </c>
      <c r="D16" s="33">
        <v>1.91</v>
      </c>
      <c r="E16" s="33">
        <v>3.07</v>
      </c>
      <c r="F16" s="33"/>
      <c r="G16" s="34"/>
      <c r="H16" s="6"/>
      <c r="I16" s="51" t="s">
        <v>65</v>
      </c>
      <c r="J16" s="52">
        <v>1.49</v>
      </c>
      <c r="K16" s="33">
        <f>J16*1.609</f>
        <v>2.39741</v>
      </c>
      <c r="L16" s="33"/>
      <c r="M16" s="34"/>
    </row>
    <row r="17" spans="1:13" ht="15">
      <c r="A17" s="61"/>
      <c r="B17" s="5"/>
      <c r="C17" s="23" t="s">
        <v>36</v>
      </c>
      <c r="D17" s="26">
        <v>1.84</v>
      </c>
      <c r="E17" s="26">
        <v>2.96</v>
      </c>
      <c r="F17" s="26"/>
      <c r="G17" s="27"/>
      <c r="H17" s="6"/>
      <c r="I17" s="47"/>
      <c r="J17" s="41"/>
      <c r="K17" s="26"/>
      <c r="L17" s="26"/>
      <c r="M17" s="27"/>
    </row>
    <row r="18" spans="1:13" ht="15.75" thickBot="1">
      <c r="A18" s="62">
        <v>7</v>
      </c>
      <c r="B18" s="5"/>
      <c r="C18" s="24" t="s">
        <v>6</v>
      </c>
      <c r="D18" s="28">
        <v>1.81</v>
      </c>
      <c r="E18" s="28">
        <v>2.91</v>
      </c>
      <c r="F18" s="28">
        <f>SUM(E16:E18)</f>
        <v>8.94</v>
      </c>
      <c r="G18" s="29">
        <f>IF(F18&gt;L18,$A18*COUNT(E16:E18)/3,0)</f>
        <v>7</v>
      </c>
      <c r="H18" s="6"/>
      <c r="I18" s="59"/>
      <c r="J18" s="50"/>
      <c r="K18" s="28"/>
      <c r="L18" s="28">
        <f>SUM(K16:K18)</f>
        <v>2.39741</v>
      </c>
      <c r="M18" s="29">
        <f>IF(L18&gt;F18,$A18*COUNT(K16:K18)/3,0)</f>
        <v>0</v>
      </c>
    </row>
    <row r="19" spans="1:13" ht="15">
      <c r="A19" s="60" t="s">
        <v>59</v>
      </c>
      <c r="B19" s="5"/>
      <c r="C19" s="58" t="s">
        <v>7</v>
      </c>
      <c r="D19" s="33">
        <v>1.78</v>
      </c>
      <c r="E19" s="33">
        <v>2.87</v>
      </c>
      <c r="F19" s="33"/>
      <c r="G19" s="34"/>
      <c r="H19" s="6"/>
      <c r="I19" s="51"/>
      <c r="J19" s="52"/>
      <c r="K19" s="33"/>
      <c r="L19" s="33"/>
      <c r="M19" s="34"/>
    </row>
    <row r="20" spans="1:13" ht="15">
      <c r="A20" s="61"/>
      <c r="B20" s="5"/>
      <c r="C20" s="23" t="s">
        <v>37</v>
      </c>
      <c r="D20" s="26">
        <v>1.73</v>
      </c>
      <c r="E20" s="26">
        <v>2.78</v>
      </c>
      <c r="F20" s="26"/>
      <c r="G20" s="27"/>
      <c r="H20" s="6"/>
      <c r="I20" s="47"/>
      <c r="J20" s="41"/>
      <c r="K20" s="26"/>
      <c r="L20" s="26"/>
      <c r="M20" s="27"/>
    </row>
    <row r="21" spans="1:13" ht="15.75" thickBot="1">
      <c r="A21" s="62">
        <v>6</v>
      </c>
      <c r="B21" s="5"/>
      <c r="C21" s="24" t="s">
        <v>38</v>
      </c>
      <c r="D21" s="28">
        <v>1.61</v>
      </c>
      <c r="E21" s="28">
        <v>2.6</v>
      </c>
      <c r="F21" s="28">
        <f>SUM(E19:E21)</f>
        <v>8.25</v>
      </c>
      <c r="G21" s="29">
        <f>IF(F21&gt;L21,$A21*COUNT(E19:E21)/3,0)</f>
        <v>6</v>
      </c>
      <c r="H21" s="6"/>
      <c r="I21" s="59"/>
      <c r="J21" s="50"/>
      <c r="K21" s="28"/>
      <c r="L21" s="28">
        <f>SUM(K19:K21)</f>
        <v>0</v>
      </c>
      <c r="M21" s="29">
        <f>IF(L21&gt;F21,$A21*COUNT(K19:K21)/3,0)</f>
        <v>0</v>
      </c>
    </row>
    <row r="22" spans="1:13" ht="15">
      <c r="A22" s="60" t="s">
        <v>60</v>
      </c>
      <c r="B22" s="5"/>
      <c r="C22" s="58" t="s">
        <v>8</v>
      </c>
      <c r="D22" s="33">
        <v>1.51</v>
      </c>
      <c r="E22" s="33">
        <v>2.43</v>
      </c>
      <c r="F22" s="33"/>
      <c r="G22" s="34"/>
      <c r="H22" s="6"/>
      <c r="I22" s="51"/>
      <c r="J22" s="52"/>
      <c r="K22" s="33"/>
      <c r="L22" s="33"/>
      <c r="M22" s="34"/>
    </row>
    <row r="23" spans="1:13" ht="15">
      <c r="A23" s="61"/>
      <c r="B23" s="5"/>
      <c r="C23" s="23"/>
      <c r="D23" s="26"/>
      <c r="E23" s="26"/>
      <c r="F23" s="26"/>
      <c r="G23" s="27"/>
      <c r="H23" s="6"/>
      <c r="I23" s="47"/>
      <c r="J23" s="41"/>
      <c r="K23" s="26"/>
      <c r="L23" s="26"/>
      <c r="M23" s="27"/>
    </row>
    <row r="24" spans="1:13" ht="15.75" thickBot="1">
      <c r="A24" s="62">
        <v>5</v>
      </c>
      <c r="B24" s="5"/>
      <c r="C24" s="24"/>
      <c r="D24" s="28"/>
      <c r="E24" s="28"/>
      <c r="F24" s="28">
        <f>SUM(E22:E24)</f>
        <v>2.43</v>
      </c>
      <c r="G24" s="29">
        <f>IF(F24&gt;L24,$A24*COUNT(E22:E24)/3,0)</f>
        <v>1.6666666666666667</v>
      </c>
      <c r="H24" s="6"/>
      <c r="I24" s="59"/>
      <c r="J24" s="50"/>
      <c r="K24" s="28"/>
      <c r="L24" s="28">
        <f>SUM(K22:K24)</f>
        <v>0</v>
      </c>
      <c r="M24" s="29">
        <f>IF(L24&gt;F24,$A24*COUNT(K22:K24)/3,0)</f>
        <v>0</v>
      </c>
    </row>
    <row r="25" spans="1:13" ht="15.75" thickBot="1">
      <c r="A25" s="4"/>
      <c r="B25" s="5"/>
      <c r="C25" s="25" t="s">
        <v>19</v>
      </c>
      <c r="D25" s="21"/>
      <c r="E25" s="21"/>
      <c r="F25" s="21">
        <f>SUM(F7:F24)</f>
        <v>49.98</v>
      </c>
      <c r="G25" s="22">
        <f>SUM(G7:G24)</f>
        <v>22.666666666666668</v>
      </c>
      <c r="H25" s="6"/>
      <c r="I25" s="45" t="s">
        <v>19</v>
      </c>
      <c r="J25" s="46"/>
      <c r="K25" s="35"/>
      <c r="L25" s="35">
        <f>SUM(L7:L24)</f>
        <v>32.836490000000005</v>
      </c>
      <c r="M25" s="36">
        <f>SUM(M7:M24)</f>
        <v>19</v>
      </c>
    </row>
    <row r="26" spans="1:13" ht="15">
      <c r="A26" s="4"/>
      <c r="B26" s="5"/>
      <c r="C26" s="5"/>
      <c r="D26" s="7"/>
      <c r="E26" s="7"/>
      <c r="F26" s="5"/>
      <c r="G26" s="6"/>
      <c r="H26" s="6"/>
      <c r="I26" s="5"/>
      <c r="J26" s="5"/>
      <c r="K26" s="7"/>
      <c r="L26" s="5"/>
      <c r="M26" s="6"/>
    </row>
    <row r="27" spans="1:13" ht="15.75" thickBot="1">
      <c r="A27" s="4"/>
      <c r="B27" s="5"/>
      <c r="C27" s="5"/>
      <c r="D27" s="7"/>
      <c r="E27" s="7"/>
      <c r="F27" s="5"/>
      <c r="G27" s="6"/>
      <c r="H27" s="6"/>
      <c r="I27" s="5"/>
      <c r="J27" s="5"/>
      <c r="K27" s="5"/>
      <c r="L27" s="5"/>
      <c r="M27" s="6"/>
    </row>
    <row r="28" spans="1:13" ht="15.75" thickBot="1">
      <c r="A28" s="4"/>
      <c r="B28" s="5"/>
      <c r="C28" s="79" t="s">
        <v>9</v>
      </c>
      <c r="D28" s="80"/>
      <c r="E28" s="80"/>
      <c r="F28" s="80"/>
      <c r="G28" s="81"/>
      <c r="H28" s="6"/>
      <c r="I28" s="82" t="s">
        <v>9</v>
      </c>
      <c r="J28" s="83"/>
      <c r="K28" s="83"/>
      <c r="L28" s="83"/>
      <c r="M28" s="84"/>
    </row>
    <row r="29" spans="1:13" ht="30.75" thickBot="1">
      <c r="A29" s="63" t="s">
        <v>18</v>
      </c>
      <c r="B29" s="5"/>
      <c r="C29" s="14"/>
      <c r="D29" s="15" t="s">
        <v>1</v>
      </c>
      <c r="E29" s="15" t="s">
        <v>61</v>
      </c>
      <c r="F29" s="15" t="s">
        <v>13</v>
      </c>
      <c r="G29" s="16" t="s">
        <v>17</v>
      </c>
      <c r="H29" s="6"/>
      <c r="I29" s="30"/>
      <c r="J29" s="42" t="s">
        <v>1</v>
      </c>
      <c r="K29" s="31" t="s">
        <v>61</v>
      </c>
      <c r="L29" s="31" t="s">
        <v>13</v>
      </c>
      <c r="M29" s="32" t="s">
        <v>17</v>
      </c>
    </row>
    <row r="30" spans="1:13" ht="15">
      <c r="A30" s="60" t="s">
        <v>55</v>
      </c>
      <c r="B30" s="5"/>
      <c r="C30" s="17" t="s">
        <v>39</v>
      </c>
      <c r="D30" s="18">
        <v>1.96</v>
      </c>
      <c r="E30" s="18">
        <v>3.17</v>
      </c>
      <c r="F30" s="18"/>
      <c r="G30" s="19"/>
      <c r="H30" s="6"/>
      <c r="I30" s="53" t="s">
        <v>23</v>
      </c>
      <c r="J30" s="52"/>
      <c r="K30" s="33">
        <v>3.57</v>
      </c>
      <c r="L30" s="33"/>
      <c r="M30" s="34"/>
    </row>
    <row r="31" spans="1:13" ht="15">
      <c r="A31" s="61"/>
      <c r="B31" s="5"/>
      <c r="C31" s="10" t="s">
        <v>40</v>
      </c>
      <c r="D31" s="8">
        <v>1.86</v>
      </c>
      <c r="E31" s="8">
        <v>3</v>
      </c>
      <c r="F31" s="8"/>
      <c r="G31" s="9"/>
      <c r="H31" s="6"/>
      <c r="I31" s="48" t="s">
        <v>67</v>
      </c>
      <c r="J31" s="41">
        <v>2.17</v>
      </c>
      <c r="K31" s="26">
        <f>J31*1.609</f>
        <v>3.49153</v>
      </c>
      <c r="L31" s="26"/>
      <c r="M31" s="27"/>
    </row>
    <row r="32" spans="1:13" ht="15.75" thickBot="1">
      <c r="A32" s="62">
        <v>10</v>
      </c>
      <c r="B32" s="5"/>
      <c r="C32" s="11" t="s">
        <v>41</v>
      </c>
      <c r="D32" s="12">
        <v>1.84</v>
      </c>
      <c r="E32" s="12">
        <v>2.96</v>
      </c>
      <c r="F32" s="12">
        <f>SUM(E30:E32)</f>
        <v>9.129999999999999</v>
      </c>
      <c r="G32" s="13">
        <f>IF(F32&gt;L32,$A32*COUNT(E30:E32)/3,0)</f>
        <v>0</v>
      </c>
      <c r="H32" s="6"/>
      <c r="I32" s="49" t="s">
        <v>53</v>
      </c>
      <c r="J32" s="50"/>
      <c r="K32" s="28">
        <v>3.4</v>
      </c>
      <c r="L32" s="28">
        <f>SUM(K30:K32)</f>
        <v>10.46153</v>
      </c>
      <c r="M32" s="36">
        <f>IF(L32&gt;F32,$A32*COUNT(K30:K32)/3,0)</f>
        <v>10</v>
      </c>
    </row>
    <row r="33" spans="1:13" ht="15">
      <c r="A33" s="60" t="s">
        <v>56</v>
      </c>
      <c r="B33" s="5"/>
      <c r="C33" s="17" t="s">
        <v>42</v>
      </c>
      <c r="D33" s="18">
        <v>1.8</v>
      </c>
      <c r="E33" s="18">
        <v>2.9</v>
      </c>
      <c r="F33" s="18"/>
      <c r="G33" s="19"/>
      <c r="H33" s="6"/>
      <c r="I33" s="53" t="s">
        <v>24</v>
      </c>
      <c r="J33" s="52"/>
      <c r="K33" s="33">
        <v>3.22</v>
      </c>
      <c r="L33" s="33"/>
      <c r="M33" s="34"/>
    </row>
    <row r="34" spans="1:13" ht="15">
      <c r="A34" s="61"/>
      <c r="B34" s="5"/>
      <c r="C34" s="10" t="s">
        <v>43</v>
      </c>
      <c r="D34" s="8">
        <v>1.73</v>
      </c>
      <c r="E34" s="8">
        <v>2.78</v>
      </c>
      <c r="F34" s="8"/>
      <c r="G34" s="9"/>
      <c r="H34" s="6"/>
      <c r="I34" s="48" t="s">
        <v>50</v>
      </c>
      <c r="J34" s="41"/>
      <c r="K34" s="26">
        <v>2.91</v>
      </c>
      <c r="L34" s="26"/>
      <c r="M34" s="27"/>
    </row>
    <row r="35" spans="1:13" ht="15.75" thickBot="1">
      <c r="A35" s="62">
        <v>9</v>
      </c>
      <c r="B35" s="5"/>
      <c r="C35" s="11" t="s">
        <v>10</v>
      </c>
      <c r="D35" s="12">
        <v>1.71</v>
      </c>
      <c r="E35" s="12">
        <v>2.76</v>
      </c>
      <c r="F35" s="12">
        <f>SUM(E33:E35)</f>
        <v>8.44</v>
      </c>
      <c r="G35" s="13">
        <f>IF(F35&gt;L35,$A35*COUNT(E33:E35)/3,0)</f>
        <v>0</v>
      </c>
      <c r="H35" s="6"/>
      <c r="I35" s="49" t="s">
        <v>63</v>
      </c>
      <c r="J35" s="50"/>
      <c r="K35" s="28">
        <v>2.88</v>
      </c>
      <c r="L35" s="28">
        <f>SUM(K33:K35)</f>
        <v>9.010000000000002</v>
      </c>
      <c r="M35" s="36">
        <f>IF(L35&gt;F35,$A35*COUNT(K33:K35)/3,0)</f>
        <v>9</v>
      </c>
    </row>
    <row r="36" spans="1:13" ht="15">
      <c r="A36" s="60" t="s">
        <v>57</v>
      </c>
      <c r="B36" s="5"/>
      <c r="C36" s="17" t="s">
        <v>44</v>
      </c>
      <c r="D36" s="18">
        <v>1.69</v>
      </c>
      <c r="E36" s="18">
        <v>2.72</v>
      </c>
      <c r="F36" s="18"/>
      <c r="G36" s="19"/>
      <c r="H36" s="6"/>
      <c r="I36" s="53" t="s">
        <v>51</v>
      </c>
      <c r="J36" s="52"/>
      <c r="K36" s="33">
        <v>2.85</v>
      </c>
      <c r="L36" s="33"/>
      <c r="M36" s="34"/>
    </row>
    <row r="37" spans="1:13" ht="15">
      <c r="A37" s="61"/>
      <c r="B37" s="5"/>
      <c r="C37" s="10" t="s">
        <v>45</v>
      </c>
      <c r="D37" s="8">
        <v>1.69</v>
      </c>
      <c r="E37" s="8">
        <v>2.72</v>
      </c>
      <c r="F37" s="8"/>
      <c r="G37" s="9"/>
      <c r="H37" s="6"/>
      <c r="I37" s="48" t="s">
        <v>64</v>
      </c>
      <c r="J37" s="41"/>
      <c r="K37" s="26">
        <v>2.72</v>
      </c>
      <c r="L37" s="26"/>
      <c r="M37" s="27"/>
    </row>
    <row r="38" spans="1:13" ht="15.75" thickBot="1">
      <c r="A38" s="62">
        <v>8</v>
      </c>
      <c r="B38" s="5"/>
      <c r="C38" s="11" t="s">
        <v>46</v>
      </c>
      <c r="D38" s="12">
        <v>1.64</v>
      </c>
      <c r="E38" s="12">
        <v>2.64</v>
      </c>
      <c r="F38" s="12">
        <f>SUM(E36:E38)</f>
        <v>8.08</v>
      </c>
      <c r="G38" s="13">
        <f>IF(F38&gt;L38,$A38*COUNT(E36:E38)/3,0)</f>
        <v>0</v>
      </c>
      <c r="H38" s="6"/>
      <c r="I38" s="49" t="s">
        <v>26</v>
      </c>
      <c r="J38" s="50">
        <v>1.62</v>
      </c>
      <c r="K38" s="28">
        <f>J38*1.609</f>
        <v>2.60658</v>
      </c>
      <c r="L38" s="28">
        <f>SUM(K36:K38)</f>
        <v>8.176580000000001</v>
      </c>
      <c r="M38" s="36">
        <f>IF(L38&gt;F38,$A38*COUNT(K36:K38)/3,0)</f>
        <v>8</v>
      </c>
    </row>
    <row r="39" spans="1:13" ht="15">
      <c r="A39" s="60" t="s">
        <v>58</v>
      </c>
      <c r="B39" s="5"/>
      <c r="C39" s="17" t="s">
        <v>47</v>
      </c>
      <c r="D39" s="18">
        <v>1.58</v>
      </c>
      <c r="E39" s="18">
        <v>2.54</v>
      </c>
      <c r="F39" s="18"/>
      <c r="G39" s="19"/>
      <c r="H39" s="6"/>
      <c r="I39" s="53" t="s">
        <v>28</v>
      </c>
      <c r="J39" s="52"/>
      <c r="K39" s="33">
        <v>2.5</v>
      </c>
      <c r="L39" s="33"/>
      <c r="M39" s="34"/>
    </row>
    <row r="40" spans="1:13" ht="15">
      <c r="A40" s="61"/>
      <c r="B40" s="5"/>
      <c r="C40" s="10" t="s">
        <v>11</v>
      </c>
      <c r="D40" s="8">
        <v>1.56</v>
      </c>
      <c r="E40" s="8">
        <v>2.51</v>
      </c>
      <c r="F40" s="8"/>
      <c r="G40" s="9"/>
      <c r="H40" s="6"/>
      <c r="I40" s="48" t="s">
        <v>68</v>
      </c>
      <c r="J40" s="41">
        <v>1.53</v>
      </c>
      <c r="K40" s="26">
        <f>J40*1.609</f>
        <v>2.46177</v>
      </c>
      <c r="L40" s="26"/>
      <c r="M40" s="27"/>
    </row>
    <row r="41" spans="1:13" ht="15.75" thickBot="1">
      <c r="A41" s="62">
        <v>7</v>
      </c>
      <c r="B41" s="5"/>
      <c r="C41" s="11" t="s">
        <v>48</v>
      </c>
      <c r="D41" s="12">
        <v>1.52</v>
      </c>
      <c r="E41" s="12">
        <v>2.46</v>
      </c>
      <c r="F41" s="12">
        <f>SUM(E39:E41)</f>
        <v>7.51</v>
      </c>
      <c r="G41" s="13">
        <f>IF(F41&gt;L41,$A41*COUNT(E39:E41)/3,0)</f>
        <v>7</v>
      </c>
      <c r="H41" s="6"/>
      <c r="I41" s="49" t="s">
        <v>66</v>
      </c>
      <c r="J41" s="50">
        <v>1.46</v>
      </c>
      <c r="K41" s="28">
        <f>J41*1.609</f>
        <v>2.34914</v>
      </c>
      <c r="L41" s="28">
        <f>SUM(K39:K41)</f>
        <v>7.31091</v>
      </c>
      <c r="M41" s="36">
        <f>IF(L41&gt;F41,$A41*COUNT(K39:K41)/3,0)</f>
        <v>0</v>
      </c>
    </row>
    <row r="42" spans="1:13" ht="15">
      <c r="A42" s="60" t="s">
        <v>59</v>
      </c>
      <c r="B42" s="5"/>
      <c r="C42" s="17" t="s">
        <v>49</v>
      </c>
      <c r="D42" s="18">
        <v>1.3</v>
      </c>
      <c r="E42" s="18">
        <v>2.09</v>
      </c>
      <c r="F42" s="18"/>
      <c r="G42" s="19"/>
      <c r="H42" s="6"/>
      <c r="I42" s="53" t="s">
        <v>29</v>
      </c>
      <c r="J42" s="52"/>
      <c r="K42" s="37">
        <v>2.31</v>
      </c>
      <c r="L42" s="33"/>
      <c r="M42" s="34"/>
    </row>
    <row r="43" spans="1:16" ht="15">
      <c r="A43" s="61"/>
      <c r="B43" s="5"/>
      <c r="C43" s="10" t="s">
        <v>12</v>
      </c>
      <c r="D43" s="8">
        <v>1.22</v>
      </c>
      <c r="E43" s="8">
        <v>1.97</v>
      </c>
      <c r="F43" s="8"/>
      <c r="G43" s="9"/>
      <c r="H43" s="6"/>
      <c r="I43" s="48"/>
      <c r="J43" s="41"/>
      <c r="K43" s="26"/>
      <c r="L43" s="26"/>
      <c r="M43" s="27"/>
      <c r="P43" s="55"/>
    </row>
    <row r="44" spans="1:17" ht="15.75" thickBot="1">
      <c r="A44" s="62">
        <v>6</v>
      </c>
      <c r="B44" s="5"/>
      <c r="C44" s="11"/>
      <c r="D44" s="12"/>
      <c r="E44" s="12"/>
      <c r="F44" s="12">
        <f>SUM(E42:E44)</f>
        <v>4.06</v>
      </c>
      <c r="G44" s="13">
        <f>IF(F44&gt;L44,$A44*COUNT(E42:E44)/3,0)</f>
        <v>4</v>
      </c>
      <c r="H44" s="6"/>
      <c r="I44" s="49"/>
      <c r="J44" s="50"/>
      <c r="K44" s="28"/>
      <c r="L44" s="28">
        <f>SUM(K42:K44)</f>
        <v>2.31</v>
      </c>
      <c r="M44" s="36">
        <f>IF(L44&gt;F44,$A44*COUNT(K42:K44)/3,0)</f>
        <v>0</v>
      </c>
      <c r="P44" s="55"/>
      <c r="Q44" s="56"/>
    </row>
    <row r="45" spans="1:13" ht="15">
      <c r="A45" s="60" t="s">
        <v>60</v>
      </c>
      <c r="B45" s="5"/>
      <c r="C45" s="17"/>
      <c r="D45" s="18"/>
      <c r="E45" s="18"/>
      <c r="F45" s="18"/>
      <c r="G45" s="19"/>
      <c r="H45" s="6"/>
      <c r="I45" s="53"/>
      <c r="J45" s="52"/>
      <c r="K45" s="33"/>
      <c r="L45" s="33"/>
      <c r="M45" s="34"/>
    </row>
    <row r="46" spans="1:13" ht="15">
      <c r="A46" s="61"/>
      <c r="B46" s="5"/>
      <c r="C46" s="10"/>
      <c r="D46" s="8"/>
      <c r="E46" s="8"/>
      <c r="F46" s="8"/>
      <c r="G46" s="9"/>
      <c r="H46" s="6"/>
      <c r="I46" s="48"/>
      <c r="J46" s="41"/>
      <c r="K46" s="26"/>
      <c r="L46" s="26"/>
      <c r="M46" s="27"/>
    </row>
    <row r="47" spans="1:13" ht="15.75" thickBot="1">
      <c r="A47" s="62">
        <v>5</v>
      </c>
      <c r="B47" s="5"/>
      <c r="C47" s="11"/>
      <c r="D47" s="12"/>
      <c r="E47" s="12"/>
      <c r="F47" s="12">
        <f>SUM(E45:E47)</f>
        <v>0</v>
      </c>
      <c r="G47" s="13">
        <f>IF(F47&gt;L47,$A47*COUNT(E45:E47)/3,0)</f>
        <v>0</v>
      </c>
      <c r="H47" s="6"/>
      <c r="I47" s="49"/>
      <c r="J47" s="50"/>
      <c r="K47" s="28"/>
      <c r="L47" s="28">
        <f>SUM(K45:K47)</f>
        <v>0</v>
      </c>
      <c r="M47" s="36">
        <f>IF(L47&gt;F47,$A47*COUNT(K45:K47)/3,0)</f>
        <v>0</v>
      </c>
    </row>
    <row r="48" spans="1:13" ht="15.75" thickBot="1">
      <c r="A48" s="4"/>
      <c r="B48" s="5"/>
      <c r="C48" s="20" t="s">
        <v>19</v>
      </c>
      <c r="D48" s="21"/>
      <c r="E48" s="21"/>
      <c r="F48" s="21">
        <f>SUM(F30:F47)</f>
        <v>37.22</v>
      </c>
      <c r="G48" s="22">
        <f>SUM(G30:G47)</f>
        <v>11</v>
      </c>
      <c r="H48" s="6"/>
      <c r="I48" s="54" t="s">
        <v>19</v>
      </c>
      <c r="J48" s="46"/>
      <c r="K48" s="35"/>
      <c r="L48" s="35">
        <f>SUM(L30:L47)</f>
        <v>37.269020000000005</v>
      </c>
      <c r="M48" s="36">
        <f>SUM(M30:M47)</f>
        <v>27</v>
      </c>
    </row>
  </sheetData>
  <sheetProtection/>
  <mergeCells count="7">
    <mergeCell ref="C28:G28"/>
    <mergeCell ref="I28:M28"/>
    <mergeCell ref="A1:M1"/>
    <mergeCell ref="C3:G3"/>
    <mergeCell ref="I3:M3"/>
    <mergeCell ref="I5:M5"/>
    <mergeCell ref="C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Jackson</dc:creator>
  <cp:keywords/>
  <dc:description/>
  <cp:lastModifiedBy>Bob Jackson</cp:lastModifiedBy>
  <dcterms:created xsi:type="dcterms:W3CDTF">2020-05-17T07:56:55Z</dcterms:created>
  <dcterms:modified xsi:type="dcterms:W3CDTF">2020-05-18T23:00:51Z</dcterms:modified>
  <cp:category/>
  <cp:version/>
  <cp:contentType/>
  <cp:contentStatus/>
</cp:coreProperties>
</file>